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736" windowHeight="9972"/>
  </bookViews>
  <sheets>
    <sheet name="By course" sheetId="1" r:id="rId1"/>
    <sheet name="By location" sheetId="3" r:id="rId2"/>
    <sheet name="By date" sheetId="4" r:id="rId3"/>
    <sheet name="Foldr Lbls" sheetId="7" r:id="rId4"/>
    <sheet name="Past Yrs" sheetId="6" r:id="rId5"/>
  </sheets>
  <calcPr calcId="145621"/>
</workbook>
</file>

<file path=xl/calcChain.xml><?xml version="1.0" encoding="utf-8"?>
<calcChain xmlns="http://schemas.openxmlformats.org/spreadsheetml/2006/main">
  <c r="E12" i="4" l="1"/>
  <c r="E11" i="4"/>
  <c r="E10" i="4"/>
  <c r="I25" i="4"/>
  <c r="I21" i="4"/>
  <c r="I22" i="4" s="1"/>
  <c r="I23" i="4" s="1"/>
  <c r="I24" i="4" s="1"/>
  <c r="I20" i="4"/>
  <c r="G112" i="1" l="1"/>
  <c r="C138" i="1"/>
  <c r="C137" i="1"/>
  <c r="E138" i="1"/>
  <c r="E137" i="1"/>
  <c r="H23" i="4"/>
  <c r="H24" i="4" s="1"/>
  <c r="H20" i="4"/>
  <c r="H19" i="4"/>
  <c r="B64" i="1"/>
  <c r="A64" i="1"/>
  <c r="B63" i="1"/>
  <c r="A63" i="1"/>
  <c r="B36" i="1"/>
  <c r="A36" i="1"/>
  <c r="B44" i="1"/>
  <c r="A44" i="1"/>
  <c r="F20" i="1"/>
  <c r="F44" i="1" s="1"/>
  <c r="F36" i="1" s="1"/>
  <c r="F53" i="1" s="1"/>
  <c r="B28" i="1"/>
  <c r="B117" i="1" s="1"/>
  <c r="A28" i="1"/>
  <c r="A117" i="1" s="1"/>
  <c r="B20" i="1"/>
  <c r="A20" i="1"/>
  <c r="B1" i="6" l="1"/>
  <c r="G16" i="3" l="1"/>
  <c r="D16" i="3"/>
  <c r="A16" i="3"/>
  <c r="B26" i="1"/>
  <c r="F117" i="1" s="1"/>
  <c r="D37" i="3"/>
  <c r="C37" i="3"/>
  <c r="B37" i="3"/>
  <c r="D36" i="3"/>
  <c r="C36" i="3"/>
  <c r="B36" i="3"/>
  <c r="D35" i="3"/>
  <c r="D12" i="7" s="1"/>
  <c r="C35" i="3"/>
  <c r="C12" i="7" s="1"/>
  <c r="B35" i="3"/>
  <c r="B12" i="7" s="1"/>
  <c r="D34" i="3"/>
  <c r="D11" i="7" s="1"/>
  <c r="C34" i="3"/>
  <c r="C11" i="7" s="1"/>
  <c r="B34" i="3"/>
  <c r="B11" i="7" s="1"/>
  <c r="C33" i="3"/>
  <c r="C10" i="7" s="1"/>
  <c r="B33" i="3"/>
  <c r="B10" i="7" s="1"/>
  <c r="D31" i="3"/>
  <c r="D9" i="7" s="1"/>
  <c r="C31" i="3"/>
  <c r="C9" i="7" s="1"/>
  <c r="B31" i="3"/>
  <c r="B9" i="7" s="1"/>
  <c r="D28" i="3"/>
  <c r="D6" i="7" s="1"/>
  <c r="C28" i="3"/>
  <c r="C6" i="7" s="1"/>
  <c r="B28" i="3"/>
  <c r="B6" i="7" s="1"/>
  <c r="D26" i="3"/>
  <c r="D5" i="7" s="1"/>
  <c r="C26" i="3"/>
  <c r="C5" i="7" s="1"/>
  <c r="B26" i="3"/>
  <c r="B5" i="7" s="1"/>
  <c r="D25" i="3"/>
  <c r="D4" i="7" s="1"/>
  <c r="C25" i="3"/>
  <c r="C4" i="7" s="1"/>
  <c r="B25" i="3"/>
  <c r="B4" i="7" s="1"/>
  <c r="D24" i="3"/>
  <c r="D3" i="7" s="1"/>
  <c r="C24" i="3"/>
  <c r="C3" i="7" s="1"/>
  <c r="B24" i="3"/>
  <c r="B3" i="7" s="1"/>
  <c r="D22" i="3"/>
  <c r="D2" i="7" s="1"/>
  <c r="C22" i="3"/>
  <c r="C2" i="7" s="1"/>
  <c r="B22" i="3"/>
  <c r="B2" i="7" s="1"/>
  <c r="D20" i="3"/>
  <c r="C20" i="3"/>
  <c r="B20" i="3"/>
  <c r="A20" i="3"/>
  <c r="D136" i="1"/>
  <c r="D135" i="1"/>
  <c r="D134" i="1"/>
  <c r="D133" i="1"/>
  <c r="C67" i="1" l="1"/>
  <c r="C136" i="1" s="1"/>
  <c r="B136" i="1"/>
  <c r="C66" i="1"/>
  <c r="C135" i="1" s="1"/>
  <c r="B135" i="1"/>
  <c r="B134" i="1"/>
  <c r="B133" i="1"/>
  <c r="C36" i="1"/>
  <c r="C122" i="1" s="1"/>
  <c r="B122" i="1"/>
  <c r="C44" i="1"/>
  <c r="C128" i="1" s="1"/>
  <c r="B128" i="1"/>
  <c r="A112" i="1"/>
  <c r="C28" i="1"/>
  <c r="C117" i="1" s="1"/>
  <c r="A127" i="1"/>
  <c r="A19" i="1" l="1"/>
  <c r="A4" i="4"/>
  <c r="E121" i="1" l="1"/>
  <c r="E127" i="1"/>
  <c r="E111" i="1"/>
  <c r="E118" i="1"/>
  <c r="E132" i="1"/>
  <c r="D104" i="1" l="1"/>
  <c r="D1" i="7" l="1"/>
  <c r="C1" i="7"/>
  <c r="B1" i="7"/>
  <c r="D95" i="4" l="1"/>
  <c r="D33" i="3" s="1"/>
  <c r="D10" i="7" s="1"/>
  <c r="C64" i="1" l="1"/>
  <c r="C134" i="1" s="1"/>
  <c r="C63" i="1"/>
  <c r="C133" i="1" s="1"/>
  <c r="A1" i="7" l="1"/>
  <c r="E9" i="4"/>
  <c r="A132" i="1" l="1"/>
  <c r="A121" i="1"/>
  <c r="A111" i="1"/>
  <c r="A2" i="3" l="1"/>
  <c r="A5" i="3"/>
  <c r="B12" i="3"/>
  <c r="B11" i="3"/>
  <c r="B10" i="3"/>
  <c r="B9" i="3"/>
  <c r="B8" i="3"/>
  <c r="F12" i="3"/>
  <c r="F11" i="3"/>
  <c r="F10" i="3"/>
  <c r="F9" i="3"/>
  <c r="F8" i="3"/>
  <c r="A3" i="4"/>
  <c r="A2" i="4"/>
  <c r="G128" i="1"/>
  <c r="G122" i="1" s="1"/>
  <c r="C125" i="1"/>
  <c r="B18" i="1"/>
  <c r="G58" i="1" l="1"/>
  <c r="C118" i="1"/>
  <c r="C113" i="1" s="1"/>
  <c r="C131" i="1" s="1"/>
  <c r="A116" i="1"/>
  <c r="E18" i="1"/>
  <c r="E42" i="1" l="1"/>
  <c r="H22" i="4" s="1"/>
  <c r="H21" i="4"/>
  <c r="A20" i="4"/>
  <c r="A21" i="4" s="1"/>
  <c r="A22" i="4" s="1"/>
  <c r="A6" i="3"/>
  <c r="H25" i="4" l="1"/>
  <c r="I26" i="4" s="1"/>
  <c r="A23" i="4"/>
  <c r="A24" i="4" s="1"/>
  <c r="A25" i="4" s="1"/>
  <c r="A26" i="4" s="1"/>
  <c r="G57" i="1"/>
  <c r="A131" i="1"/>
  <c r="A113" i="1"/>
  <c r="A125" i="1" s="1"/>
  <c r="A27" i="4" l="1"/>
  <c r="A28" i="4" s="1"/>
  <c r="A29" i="4" s="1"/>
  <c r="A30" i="4" s="1"/>
  <c r="A31" i="4" s="1"/>
  <c r="A32" i="4" s="1"/>
  <c r="A33" i="4" s="1"/>
  <c r="A34" i="4" s="1"/>
  <c r="A35" i="4" s="1"/>
  <c r="A36" i="4" l="1"/>
  <c r="A37" i="4" s="1"/>
  <c r="A38" i="4" s="1"/>
  <c r="A39" i="4" s="1"/>
  <c r="A40" i="4" s="1"/>
  <c r="F54" i="1"/>
  <c r="A41" i="4" l="1"/>
  <c r="A42" i="4" s="1"/>
  <c r="A43" i="4" s="1"/>
  <c r="A22" i="3"/>
  <c r="A2" i="7" s="1"/>
  <c r="F57" i="1"/>
  <c r="F58" i="1" l="1"/>
  <c r="F63" i="1"/>
  <c r="F64" i="1" s="1"/>
  <c r="F66" i="1" s="1"/>
  <c r="F67" i="1" s="1"/>
  <c r="D76" i="1" s="1"/>
  <c r="A44" i="4"/>
  <c r="A45" i="4" s="1"/>
  <c r="A46" i="4" s="1"/>
  <c r="A47" i="4" s="1"/>
  <c r="A48" i="4" s="1"/>
  <c r="A49" i="4" s="1"/>
  <c r="A50" i="4" s="1"/>
  <c r="A31" i="3"/>
  <c r="A9" i="7" s="1"/>
  <c r="A51" i="4"/>
  <c r="A52" i="4" s="1"/>
  <c r="A53" i="4" s="1"/>
  <c r="A54" i="4" s="1"/>
  <c r="A55" i="4" s="1"/>
  <c r="A56" i="4" s="1"/>
  <c r="D77" i="1" l="1"/>
  <c r="D144" i="1"/>
  <c r="D145" i="1" s="1"/>
  <c r="A57" i="4"/>
  <c r="A58" i="4" s="1"/>
  <c r="A59" i="4" s="1"/>
  <c r="A60" i="4" s="1"/>
  <c r="A61" i="4" s="1"/>
  <c r="A62" i="4" s="1"/>
  <c r="A24" i="3"/>
  <c r="A3" i="7" s="1"/>
  <c r="A128" i="1"/>
  <c r="A63" i="4"/>
  <c r="A64" i="4" s="1"/>
  <c r="A65" i="4" s="1"/>
  <c r="A66" i="4" s="1"/>
  <c r="A67" i="4" s="1"/>
  <c r="A68" i="4" s="1"/>
  <c r="A69" i="4" s="1"/>
  <c r="A70" i="4" s="1"/>
  <c r="A71" i="4" l="1"/>
  <c r="A25" i="3"/>
  <c r="A4" i="7" s="1"/>
  <c r="A133" i="1"/>
  <c r="A72" i="4" l="1"/>
  <c r="A73" i="4" s="1"/>
  <c r="A26" i="3"/>
  <c r="A5" i="7" s="1"/>
  <c r="A134" i="1"/>
  <c r="A74" i="4"/>
  <c r="A75" i="4" l="1"/>
  <c r="A76" i="4"/>
  <c r="A77" i="4" l="1"/>
  <c r="A78" i="4" l="1"/>
  <c r="A79" i="4" l="1"/>
  <c r="A80" i="4" s="1"/>
  <c r="A81" i="4" s="1"/>
  <c r="A82" i="4"/>
  <c r="A83" i="4" s="1"/>
  <c r="A84" i="4" s="1"/>
  <c r="A85" i="4" s="1"/>
  <c r="A86" i="4" l="1"/>
  <c r="A87" i="4" s="1"/>
  <c r="A88" i="4" s="1"/>
  <c r="A89" i="4" s="1"/>
  <c r="A90" i="4" s="1"/>
  <c r="A91" i="4" s="1"/>
  <c r="A92" i="4" s="1"/>
  <c r="A93" i="4" s="1"/>
  <c r="A94" i="4" s="1"/>
  <c r="A95" i="4" s="1"/>
  <c r="A28" i="3"/>
  <c r="A6" i="7" s="1"/>
  <c r="A122" i="1"/>
  <c r="O1" i="6"/>
  <c r="N1" i="6" s="1"/>
  <c r="M1" i="6" s="1"/>
  <c r="L1" i="6" s="1"/>
  <c r="K1" i="6" s="1"/>
  <c r="J1" i="6" s="1"/>
  <c r="I1" i="6" s="1"/>
  <c r="H1" i="6" s="1"/>
  <c r="G1" i="6" s="1"/>
  <c r="F1" i="6" s="1"/>
  <c r="E1" i="6" s="1"/>
  <c r="D1" i="6" s="1"/>
  <c r="C1" i="6" s="1"/>
  <c r="C20" i="1"/>
  <c r="C112" i="1" s="1"/>
  <c r="B112" i="1"/>
  <c r="A96" i="4" l="1"/>
  <c r="A97" i="4" s="1"/>
  <c r="A98" i="4" s="1"/>
  <c r="A33" i="3"/>
  <c r="A10" i="7" s="1"/>
  <c r="A99" i="4" l="1"/>
  <c r="A34" i="3"/>
  <c r="A11" i="7" s="1"/>
  <c r="A135" i="1"/>
  <c r="A100" i="4" l="1"/>
  <c r="A101" i="4" s="1"/>
  <c r="A102" i="4" s="1"/>
  <c r="A35" i="3"/>
  <c r="A12" i="7" s="1"/>
  <c r="A136" i="1"/>
  <c r="A103" i="4" l="1"/>
  <c r="A104" i="4" s="1"/>
  <c r="A105" i="4" s="1"/>
  <c r="A106" i="4" s="1"/>
  <c r="A107" i="4" s="1"/>
  <c r="A108" i="4" s="1"/>
  <c r="A109" i="4" s="1"/>
  <c r="A36" i="3"/>
  <c r="A37" i="3" l="1"/>
  <c r="A110" i="4"/>
  <c r="A111" i="4" s="1"/>
  <c r="A112" i="4" s="1"/>
</calcChain>
</file>

<file path=xl/sharedStrings.xml><?xml version="1.0" encoding="utf-8"?>
<sst xmlns="http://schemas.openxmlformats.org/spreadsheetml/2006/main" count="435" uniqueCount="181">
  <si>
    <t>Professional Tax &amp; Accounting Seminars, Inc.</t>
  </si>
  <si>
    <t>PA License Number: PX001363L</t>
  </si>
  <si>
    <t>Robert J. Henkels, CPA - President</t>
  </si>
  <si>
    <t>South Hills</t>
  </si>
  <si>
    <t>North Hills</t>
  </si>
  <si>
    <t>STM Family Life Center</t>
  </si>
  <si>
    <t>126 Fort Couch Road</t>
  </si>
  <si>
    <t>Pittsburgh, PA  15241</t>
  </si>
  <si>
    <t>412-833-0031</t>
  </si>
  <si>
    <t>(Entrance on Oxford Drive)</t>
  </si>
  <si>
    <t>Registration: 7:30 AM</t>
  </si>
  <si>
    <t>Start Time:  8:00 AM</t>
  </si>
  <si>
    <t>End: 4:00 PM</t>
  </si>
  <si>
    <t>s</t>
  </si>
  <si>
    <t>Tuesday</t>
  </si>
  <si>
    <t>Thursday</t>
  </si>
  <si>
    <t>(8 hrs – A&amp;A)</t>
  </si>
  <si>
    <t>Wednesday</t>
  </si>
  <si>
    <t>=</t>
  </si>
  <si>
    <t>Federal Tax Update – Individual and Business</t>
  </si>
  <si>
    <t>(16 hrs - Tax)</t>
  </si>
  <si>
    <t>(Individual)</t>
  </si>
  <si>
    <t>(Business)</t>
  </si>
  <si>
    <r>
      <t>Comments from past participants:</t>
    </r>
    <r>
      <rPr>
        <sz val="10"/>
        <rFont val="Times New Roman"/>
        <family val="1"/>
      </rPr>
      <t xml:space="preserve"> </t>
    </r>
    <r>
      <rPr>
        <sz val="9"/>
        <rFont val="Times New Roman"/>
        <family val="1"/>
      </rPr>
      <t xml:space="preserve"> </t>
    </r>
    <r>
      <rPr>
        <sz val="9"/>
        <rFont val="Garamond"/>
        <family val="1"/>
      </rPr>
      <t xml:space="preserve">“Thank you for making the day and information interesting and understandable.” </t>
    </r>
    <r>
      <rPr>
        <sz val="9"/>
        <rFont val="Wingdings"/>
        <charset val="2"/>
      </rPr>
      <t>v</t>
    </r>
  </si>
  <si>
    <r>
      <t xml:space="preserve">“Very energetic speaker.” 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“Bob is the best instructor I’ve </t>
    </r>
    <r>
      <rPr>
        <u/>
        <sz val="9"/>
        <rFont val="Garamond"/>
        <family val="1"/>
      </rPr>
      <t>ever</t>
    </r>
    <r>
      <rPr>
        <sz val="9"/>
        <rFont val="Garamond"/>
        <family val="1"/>
      </rPr>
      <t xml:space="preserve"> had.  Ever!”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</t>
    </r>
    <r>
      <rPr>
        <b/>
        <sz val="9"/>
        <rFont val="Garamond"/>
        <family val="1"/>
      </rPr>
      <t>Great practical coverage</t>
    </r>
    <r>
      <rPr>
        <sz val="9"/>
        <rFont val="Garamond"/>
        <family val="1"/>
      </rPr>
      <t>.”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</t>
    </r>
    <r>
      <rPr>
        <b/>
        <sz val="9"/>
        <rFont val="Garamond"/>
        <family val="1"/>
      </rPr>
      <t>Best seminar</t>
    </r>
  </si>
  <si>
    <t>Address: _________________________________________________________________________</t>
  </si>
  <si>
    <t>City: _____________________________________________ ST: _____ Zip: __________________</t>
  </si>
  <si>
    <t>Select below</t>
  </si>
  <si>
    <t>PTA Seminars, Inc.</t>
  </si>
  <si>
    <t>PO Box 123</t>
  </si>
  <si>
    <t>Bethel Park, PA 15102-0123</t>
  </si>
  <si>
    <t>Total Amount Due =</t>
  </si>
  <si>
    <t>$</t>
  </si>
  <si>
    <t>Friday</t>
  </si>
  <si>
    <t>Monday</t>
  </si>
  <si>
    <t>_____</t>
  </si>
  <si>
    <t>A&amp;A Update= _____</t>
  </si>
  <si>
    <r>
      <t>Cancellation Policy</t>
    </r>
    <r>
      <rPr>
        <sz val="12"/>
        <rFont val="Garamond"/>
        <family val="1"/>
      </rPr>
      <t xml:space="preserve">: If your preferred seminar has been filled, you will be notified by e-mail or </t>
    </r>
  </si>
  <si>
    <t>N.B.:  A reasonable attempt will be made to reschedule in the same location.</t>
  </si>
  <si>
    <t>Registration fee</t>
  </si>
  <si>
    <t>Registration Fee =</t>
  </si>
  <si>
    <t>Early bird before</t>
  </si>
  <si>
    <t>– Both courses</t>
  </si>
  <si>
    <t>– Single course</t>
  </si>
  <si>
    <r>
      <t xml:space="preserve">Reserve your spot now by registering on-line or mailing your reservation.  </t>
    </r>
    <r>
      <rPr>
        <b/>
        <sz val="10"/>
        <rFont val="Garamond"/>
        <family val="1"/>
      </rPr>
      <t xml:space="preserve">(Payment </t>
    </r>
    <r>
      <rPr>
        <b/>
        <u/>
        <sz val="10"/>
        <rFont val="Garamond"/>
        <family val="1"/>
      </rPr>
      <t>must</t>
    </r>
    <r>
      <rPr>
        <b/>
        <sz val="10"/>
        <rFont val="Garamond"/>
        <family val="1"/>
      </rPr>
      <t xml:space="preserve"> be mailed</t>
    </r>
  </si>
  <si>
    <r>
      <t>same day-postmark for discount!)</t>
    </r>
    <r>
      <rPr>
        <b/>
        <sz val="11"/>
        <rFont val="Garamond"/>
        <family val="1"/>
      </rPr>
      <t xml:space="preserve"> </t>
    </r>
    <r>
      <rPr>
        <b/>
        <u/>
        <sz val="11"/>
        <rFont val="Garamond"/>
        <family val="1"/>
      </rPr>
      <t>Please</t>
    </r>
    <r>
      <rPr>
        <b/>
        <sz val="11"/>
        <rFont val="Garamond"/>
        <family val="1"/>
      </rPr>
      <t xml:space="preserve"> one attendee per form.  </t>
    </r>
    <r>
      <rPr>
        <b/>
        <u/>
        <sz val="11"/>
        <rFont val="Garamond"/>
        <family val="1"/>
      </rPr>
      <t>Please</t>
    </r>
    <r>
      <rPr>
        <b/>
        <sz val="11"/>
        <rFont val="Garamond"/>
        <family val="1"/>
      </rPr>
      <t xml:space="preserve"> share with other firms!</t>
    </r>
  </si>
  <si>
    <t>Phone: _________________________     Fax: ______________________</t>
  </si>
  <si>
    <t>E-mail: _________________________________________________________</t>
  </si>
  <si>
    <t>PP/RTP =</t>
  </si>
  <si>
    <t>$_______</t>
  </si>
  <si>
    <t>FTU-I=____</t>
  </si>
  <si>
    <t>FTU-B=____</t>
  </si>
  <si>
    <t xml:space="preserve">    RTP/PP-B=____</t>
  </si>
  <si>
    <t xml:space="preserve">    RTP/PP-I= ____</t>
  </si>
  <si>
    <r>
      <t xml:space="preserve">“Excellent presentation!” 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</t>
    </r>
    <r>
      <rPr>
        <b/>
        <sz val="9"/>
        <rFont val="Garamond"/>
        <family val="1"/>
      </rPr>
      <t>Best speaker at a seminar I have ever taken</t>
    </r>
    <r>
      <rPr>
        <sz val="9"/>
        <rFont val="Garamond"/>
        <family val="1"/>
      </rPr>
      <t>. ”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“Day was very worthwhile and </t>
    </r>
    <r>
      <rPr>
        <b/>
        <sz val="9"/>
        <rFont val="Garamond"/>
        <family val="1"/>
      </rPr>
      <t xml:space="preserve">time passed </t>
    </r>
  </si>
  <si>
    <r>
      <t>too quickly</t>
    </r>
    <r>
      <rPr>
        <sz val="9"/>
        <rFont val="Garamond"/>
        <family val="1"/>
      </rPr>
      <t>.”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“As a tax practitioner, I appreciated the energy and entertaining style in which the material was presented.”</t>
    </r>
    <r>
      <rPr>
        <sz val="9"/>
        <rFont val="Wingdings"/>
        <charset val="2"/>
      </rPr>
      <t>v</t>
    </r>
  </si>
  <si>
    <r>
      <t>discussion leader yet!  Ten years of CPE classes</t>
    </r>
    <r>
      <rPr>
        <sz val="9"/>
        <rFont val="Garamond"/>
        <family val="1"/>
      </rPr>
      <t xml:space="preserve">... making it fun/motivational.” </t>
    </r>
    <r>
      <rPr>
        <sz val="9"/>
        <rFont val="Wingdings"/>
        <charset val="2"/>
      </rPr>
      <t>v</t>
    </r>
    <r>
      <rPr>
        <sz val="9"/>
        <rFont val="Garamond"/>
        <family val="1"/>
      </rPr>
      <t>“Tell me when you’ll be back.”</t>
    </r>
    <r>
      <rPr>
        <sz val="9"/>
        <rFont val="Wingdings"/>
        <charset val="2"/>
      </rPr>
      <t>v</t>
    </r>
    <r>
      <rPr>
        <sz val="9"/>
        <rFont val="Times New Roman"/>
        <family val="1"/>
      </rPr>
      <t xml:space="preserve"> </t>
    </r>
    <r>
      <rPr>
        <sz val="9"/>
        <rFont val="Garamond"/>
        <family val="1"/>
      </rPr>
      <t>“Yesterday</t>
    </r>
  </si>
  <si>
    <t xml:space="preserve">Registration Fee </t>
  </si>
  <si>
    <r>
      <t xml:space="preserve">Register </t>
    </r>
    <r>
      <rPr>
        <b/>
        <u/>
        <sz val="14"/>
        <rFont val="Times New Roman"/>
        <family val="1"/>
      </rPr>
      <t>online</t>
    </r>
    <r>
      <rPr>
        <b/>
        <sz val="14"/>
        <rFont val="Times New Roman"/>
        <family val="1"/>
      </rPr>
      <t xml:space="preserve"> at</t>
    </r>
    <r>
      <rPr>
        <b/>
        <u/>
        <sz val="14"/>
        <rFont val="Times New Roman"/>
        <family val="1"/>
      </rPr>
      <t xml:space="preserve"> www.CPEducate.net</t>
    </r>
  </si>
  <si>
    <t>====&gt;  Please share with other CPAs and Tax Preparers, especially industry.  Our e-mail list is small!!  Thanks!</t>
  </si>
  <si>
    <t>South Hills - STM Family Life Center</t>
  </si>
  <si>
    <t>Location</t>
  </si>
  <si>
    <t>Course</t>
  </si>
  <si>
    <t>↓Early bird before↓</t>
  </si>
  <si>
    <t>Regstrd Tx Prof = RTP, Paraprofnl =PP</t>
  </si>
  <si>
    <t>Partnerships</t>
  </si>
  <si>
    <t>A&amp;A Update</t>
  </si>
  <si>
    <r>
      <t>Cancellation Policy</t>
    </r>
    <r>
      <rPr>
        <sz val="8"/>
        <rFont val="Garamond"/>
        <family val="1"/>
      </rPr>
      <t xml:space="preserve">: After confirmation of your reservation, there will be </t>
    </r>
    <r>
      <rPr>
        <b/>
        <u/>
        <sz val="8"/>
        <rFont val="Garamond"/>
        <family val="1"/>
      </rPr>
      <t>no refunds</t>
    </r>
    <r>
      <rPr>
        <sz val="8"/>
        <rFont val="Garamond"/>
        <family val="1"/>
      </rPr>
      <t xml:space="preserve"> to participants unable to attend the seminar, however. </t>
    </r>
  </si>
  <si>
    <t>liability is limited to return of registration fee.</t>
  </si>
  <si>
    <t>Saturday</t>
  </si>
  <si>
    <t>Sunday</t>
  </si>
  <si>
    <t>CHRISTMAS</t>
  </si>
  <si>
    <t>THANKSGIVING</t>
  </si>
  <si>
    <t>Ethics</t>
  </si>
  <si>
    <t>Fraud</t>
  </si>
  <si>
    <t>FTU-Ind</t>
  </si>
  <si>
    <t>FTU-Bus</t>
  </si>
  <si>
    <t>&lt;======</t>
  </si>
  <si>
    <t>Make checks payable to and send to =========&gt;</t>
  </si>
  <si>
    <t xml:space="preserve">A reasonable attempt will be made to reschedule at the location!  </t>
  </si>
  <si>
    <r>
      <t xml:space="preserve">to attend the seminar; however, </t>
    </r>
    <r>
      <rPr>
        <u/>
        <sz val="12"/>
        <rFont val="Garamond"/>
        <family val="1"/>
      </rPr>
      <t>substitutions will be accepted</t>
    </r>
    <r>
      <rPr>
        <sz val="12"/>
        <rFont val="Garamond"/>
        <family val="1"/>
      </rPr>
      <t xml:space="preserve">.  You </t>
    </r>
    <r>
      <rPr>
        <u/>
        <sz val="12"/>
        <rFont val="Garamond"/>
        <family val="1"/>
      </rPr>
      <t>may attend at another location</t>
    </r>
    <r>
      <rPr>
        <sz val="12"/>
        <rFont val="Garamond"/>
        <family val="1"/>
      </rPr>
      <t>!</t>
    </r>
  </si>
  <si>
    <t>======&gt;</t>
  </si>
  <si>
    <r>
      <t xml:space="preserve">Phone for </t>
    </r>
    <r>
      <rPr>
        <b/>
        <i/>
        <u val="double"/>
        <sz val="12"/>
        <rFont val="Times New Roman"/>
        <family val="1"/>
      </rPr>
      <t>directions only</t>
    </r>
    <r>
      <rPr>
        <b/>
        <i/>
        <u/>
        <sz val="12"/>
        <rFont val="Times New Roman"/>
        <family val="1"/>
      </rPr>
      <t>, please!</t>
    </r>
  </si>
  <si>
    <r>
      <rPr>
        <u/>
        <sz val="8"/>
        <rFont val="Garamond"/>
        <family val="1"/>
      </rPr>
      <t>substitutions will be accepted</t>
    </r>
    <r>
      <rPr>
        <sz val="8"/>
        <rFont val="Garamond"/>
        <family val="1"/>
      </rPr>
      <t xml:space="preserve">.  Or you </t>
    </r>
    <r>
      <rPr>
        <u/>
        <sz val="8"/>
        <rFont val="Garamond"/>
        <family val="1"/>
      </rPr>
      <t>may attend at another location</t>
    </r>
    <r>
      <rPr>
        <sz val="8"/>
        <rFont val="Garamond"/>
        <family val="1"/>
      </rPr>
      <t xml:space="preserve">.   If </t>
    </r>
    <r>
      <rPr>
        <b/>
        <sz val="8"/>
        <rFont val="Garamond"/>
        <family val="1"/>
      </rPr>
      <t>PTA Seminars, Inc.</t>
    </r>
    <r>
      <rPr>
        <sz val="8"/>
        <rFont val="Garamond"/>
        <family val="1"/>
      </rPr>
      <t xml:space="preserve"> cancels a course for any reason,</t>
    </r>
  </si>
  <si>
    <r>
      <t>fastest seminar I've ever attended!  I could listen to the ideas longer”</t>
    </r>
    <r>
      <rPr>
        <sz val="9"/>
        <rFont val="Wingdings"/>
        <charset val="2"/>
      </rPr>
      <t>v</t>
    </r>
    <r>
      <rPr>
        <sz val="9"/>
        <rFont val="Garamond"/>
        <family val="1"/>
      </rPr>
      <t xml:space="preserve"> “The ideas and information actually applied to my clients! </t>
    </r>
  </si>
  <si>
    <r>
      <t>I thought I'd seen best discussion leader in years, but today - WOW!!! Bob’s the Best!! What a treat this has been.”</t>
    </r>
    <r>
      <rPr>
        <sz val="9"/>
        <rFont val="Wingdings"/>
        <charset val="2"/>
      </rPr>
      <t>v</t>
    </r>
    <r>
      <rPr>
        <sz val="9"/>
        <rFont val="Garamond"/>
        <family val="1"/>
      </rPr>
      <t>“This was the</t>
    </r>
  </si>
  <si>
    <r>
      <t>your knowledge and insights.”</t>
    </r>
    <r>
      <rPr>
        <sz val="9"/>
        <rFont val="Wingdings"/>
        <charset val="2"/>
      </rPr>
      <t>v</t>
    </r>
    <r>
      <rPr>
        <sz val="9"/>
        <rFont val="Garamond"/>
        <family val="1"/>
      </rPr>
      <t>“The way you weave together A&amp;A and tax information is amazing! I hate taxes, but you make it</t>
    </r>
  </si>
  <si>
    <r>
      <t>enjoyable and understandable.”</t>
    </r>
    <r>
      <rPr>
        <sz val="9"/>
        <rFont val="Wingdings"/>
        <charset val="2"/>
      </rPr>
      <t>v</t>
    </r>
    <r>
      <rPr>
        <sz val="9"/>
        <rFont val="Garamond"/>
        <family val="1"/>
      </rPr>
      <t>“Interesting A&amp;A? A Miracle!”</t>
    </r>
  </si>
  <si>
    <r>
      <t xml:space="preserve">Phone for </t>
    </r>
    <r>
      <rPr>
        <b/>
        <i/>
        <u val="double"/>
        <sz val="11"/>
        <rFont val="Times New Roman"/>
        <family val="1"/>
      </rPr>
      <t>directions only</t>
    </r>
    <r>
      <rPr>
        <b/>
        <i/>
        <u/>
        <sz val="11"/>
        <rFont val="Times New Roman"/>
        <family val="1"/>
      </rPr>
      <t>, please!</t>
    </r>
  </si>
  <si>
    <t>Date</t>
  </si>
  <si>
    <t>Day</t>
  </si>
  <si>
    <t>Sch C/Partner</t>
  </si>
  <si>
    <t>Course Title:</t>
  </si>
  <si>
    <t>Pers F/S</t>
  </si>
  <si>
    <t>Estate Plning</t>
  </si>
  <si>
    <t>x</t>
  </si>
  <si>
    <t>Real Estate/Invstmnt</t>
  </si>
  <si>
    <t>New Staff</t>
  </si>
  <si>
    <t>liability is limited to return of the registration fee.</t>
  </si>
  <si>
    <t>Costs for Federal Update Tax CPE Courses:</t>
  </si>
  <si>
    <t>Fraud =</t>
  </si>
  <si>
    <t>No discounts</t>
  </si>
  <si>
    <r>
      <t xml:space="preserve">Please note: </t>
    </r>
    <r>
      <rPr>
        <b/>
        <u val="singleAccounting"/>
        <sz val="8"/>
        <rFont val="Times New Roman"/>
        <family val="1"/>
      </rPr>
      <t>NO IRS REGISTRATION</t>
    </r>
    <r>
      <rPr>
        <b/>
        <sz val="8"/>
        <rFont val="Times New Roman"/>
        <family val="1"/>
      </rPr>
      <t>!!!!</t>
    </r>
  </si>
  <si>
    <r>
      <t xml:space="preserve">QUESTIONS?  </t>
    </r>
    <r>
      <rPr>
        <b/>
        <sz val="11"/>
        <rFont val="Rockwell Extra Bold"/>
        <family val="1"/>
      </rPr>
      <t>E-mail:</t>
    </r>
    <r>
      <rPr>
        <b/>
        <sz val="12"/>
        <rFont val="Rockwell Extra Bold"/>
        <family val="1"/>
      </rPr>
      <t xml:space="preserve"> RJHCPA@juno.com OR</t>
    </r>
  </si>
  <si>
    <r>
      <rPr>
        <b/>
        <sz val="11"/>
        <rFont val="Rockwell Extra Bold"/>
        <family val="1"/>
      </rPr>
      <t>Cell Phone:</t>
    </r>
    <r>
      <rPr>
        <b/>
        <sz val="12"/>
        <rFont val="Rockwell Extra Bold"/>
        <family val="1"/>
      </rPr>
      <t>412-498-1362</t>
    </r>
  </si>
  <si>
    <t>Immac Conception</t>
  </si>
  <si>
    <t>October</t>
  </si>
  <si>
    <t>November</t>
  </si>
  <si>
    <t>December</t>
  </si>
  <si>
    <t>CPAs</t>
  </si>
  <si>
    <t>Registration fee =</t>
  </si>
  <si>
    <t>&lt;== $50 discount!</t>
  </si>
  <si>
    <t>January</t>
  </si>
  <si>
    <t>IRS Cash Audit</t>
  </si>
  <si>
    <t>x-1</t>
  </si>
  <si>
    <t>ETHICS</t>
  </si>
  <si>
    <t>Ethics =</t>
  </si>
  <si>
    <r>
      <t xml:space="preserve">*** </t>
    </r>
    <r>
      <rPr>
        <b/>
        <sz val="10"/>
        <rFont val="Times New Roman"/>
        <family val="1"/>
      </rPr>
      <t>Same Locations in North Hills &amp; South Hills.  ***</t>
    </r>
  </si>
  <si>
    <t>– Both courses =</t>
  </si>
  <si>
    <t>– Single course =</t>
  </si>
  <si>
    <r>
      <t>Para-professionals</t>
    </r>
    <r>
      <rPr>
        <b/>
        <sz val="10"/>
        <rFont val="Times New Roman"/>
        <family val="1"/>
      </rPr>
      <t xml:space="preserve"> and Tax preparers</t>
    </r>
  </si>
  <si>
    <t>PPTPs</t>
  </si>
  <si>
    <t>&lt;== $25 discount!</t>
  </si>
  <si>
    <t xml:space="preserve">various topics selected for their timeliness by the University of Illinois Tax Department.  The manual is over </t>
  </si>
  <si>
    <t>400 pages long with lots of great tax information and suggestions for reducing your client's tax liability.  Our</t>
  </si>
  <si>
    <t>most attended course with high evaluations and comments!!  Practical advice you can actually use!</t>
  </si>
  <si>
    <r>
      <t>What a treat!”</t>
    </r>
    <r>
      <rPr>
        <sz val="9"/>
        <rFont val="Wingdings"/>
        <charset val="2"/>
      </rPr>
      <t>v</t>
    </r>
    <r>
      <rPr>
        <sz val="9"/>
        <rFont val="Garamond"/>
        <family val="1"/>
      </rPr>
      <t>“The coverage of A&amp;A material was outstanding and practical for small firms.  My twelfth year and appreciate</t>
    </r>
  </si>
  <si>
    <t>December of last year.  Review of old pronouncements becoming active soon for items previously covered</t>
  </si>
  <si>
    <t>that may impact your clients now!</t>
  </si>
  <si>
    <t>NEW STAFF</t>
  </si>
  <si>
    <t>PLEASE CALL TO SCHEDULE</t>
  </si>
  <si>
    <t>Registration fee =$100</t>
  </si>
  <si>
    <t>PA CPE License Number: PX001363L</t>
  </si>
  <si>
    <t>COVID planning</t>
  </si>
  <si>
    <t>(4 hrs – Ethics)</t>
  </si>
  <si>
    <t>CPAs -Registration fee=</t>
  </si>
  <si>
    <t xml:space="preserve">230, discussion of fraud situations and unethical CPA cases. </t>
  </si>
  <si>
    <t>Report to the Nation for current issues.</t>
  </si>
  <si>
    <t>website information, FBI web site information regarding fraud, and the Certified Internal Fraud Auditors</t>
  </si>
  <si>
    <t>North Hills - La Roche University</t>
  </si>
  <si>
    <r>
      <rPr>
        <b/>
        <sz val="11"/>
        <rFont val="Times New Roman"/>
        <family val="1"/>
      </rPr>
      <t>Coverage</t>
    </r>
    <r>
      <rPr>
        <sz val="11"/>
        <rFont val="Times New Roman"/>
        <family val="1"/>
      </rPr>
      <t xml:space="preserve"> will include fraud methods, fraud statistics, fraud cases and fraud scams.  Review of the ICCC</t>
    </r>
  </si>
  <si>
    <r>
      <rPr>
        <b/>
        <sz val="11"/>
        <rFont val="Times New Roman"/>
        <family val="1"/>
      </rPr>
      <t>Coverage</t>
    </r>
    <r>
      <rPr>
        <sz val="11"/>
        <rFont val="Times New Roman"/>
        <family val="1"/>
      </rPr>
      <t xml:space="preserve"> will include understandable explanation of the new pronouncements that have been released since </t>
    </r>
  </si>
  <si>
    <r>
      <rPr>
        <b/>
        <sz val="11"/>
        <rFont val="Times New Roman"/>
        <family val="1"/>
      </rPr>
      <t>Coverage</t>
    </r>
    <r>
      <rPr>
        <sz val="11"/>
        <rFont val="Times New Roman"/>
        <family val="1"/>
      </rPr>
      <t xml:space="preserve"> will include the philosophy behind ethics, the AICPA/PICPA requirements, a review of Circular</t>
    </r>
  </si>
  <si>
    <r>
      <rPr>
        <b/>
        <sz val="11"/>
        <rFont val="Times New Roman"/>
        <family val="1"/>
      </rPr>
      <t>Coverage</t>
    </r>
    <r>
      <rPr>
        <sz val="11"/>
        <rFont val="Times New Roman"/>
        <family val="1"/>
      </rPr>
      <t xml:space="preserve"> will include the phase-ins for the coming year, the extensions of credits for the coming year,</t>
    </r>
  </si>
  <si>
    <r>
      <t xml:space="preserve">telephone.   After confirmation of your reservation, there will be  </t>
    </r>
    <r>
      <rPr>
        <b/>
        <u/>
        <sz val="12"/>
        <rFont val="Garamond"/>
        <family val="1"/>
      </rPr>
      <t>no refunds</t>
    </r>
    <r>
      <rPr>
        <sz val="12"/>
        <rFont val="Garamond"/>
        <family val="1"/>
      </rPr>
      <t xml:space="preserve">  to participants unable</t>
    </r>
  </si>
  <si>
    <r>
      <t xml:space="preserve">   If Professional Tax and Accounting Seminars, Inc. is forced to cancel a class for  </t>
    </r>
    <r>
      <rPr>
        <b/>
        <u/>
        <sz val="12"/>
        <rFont val="Garamond"/>
        <family val="1"/>
      </rPr>
      <t>any</t>
    </r>
    <r>
      <rPr>
        <sz val="12"/>
        <rFont val="Garamond"/>
        <family val="1"/>
      </rPr>
      <t xml:space="preserve"> reason,</t>
    </r>
  </si>
  <si>
    <t>Anyltcl Rev</t>
  </si>
  <si>
    <t>Internal Audit</t>
  </si>
  <si>
    <t xml:space="preserve"> </t>
  </si>
  <si>
    <t>FTU-Business</t>
  </si>
  <si>
    <t>Registration Form</t>
  </si>
  <si>
    <t>CPE Offerings</t>
  </si>
  <si>
    <t>for</t>
  </si>
  <si>
    <t>Both=</t>
  </si>
  <si>
    <t>(8 hrs –Tx)</t>
  </si>
  <si>
    <t>Real Estate</t>
  </si>
  <si>
    <t xml:space="preserve"> January dates open!!</t>
  </si>
  <si>
    <t>Registration: 8:00 AM</t>
  </si>
  <si>
    <t>Start Time:  8:30 AM</t>
  </si>
  <si>
    <t>End: 4:30 PM</t>
  </si>
  <si>
    <t>To be determined</t>
  </si>
  <si>
    <t>Fraud-2026</t>
  </si>
  <si>
    <t xml:space="preserve">Tax Planning </t>
  </si>
  <si>
    <t>Tax Planning - Individual and Business</t>
  </si>
  <si>
    <t>ETHICS - 2026</t>
  </si>
  <si>
    <t>TBD</t>
  </si>
  <si>
    <t>FALL, 2026</t>
  </si>
  <si>
    <t>Reasonably Priced and Practical CPE</t>
  </si>
  <si>
    <r>
      <rPr>
        <b/>
        <sz val="11"/>
        <rFont val="Times New Roman"/>
        <family val="1"/>
      </rPr>
      <t>Coverage</t>
    </r>
    <r>
      <rPr>
        <sz val="11"/>
        <rFont val="Times New Roman"/>
        <family val="1"/>
      </rPr>
      <t xml:space="preserve"> will include review of tax facts, tpes of income, RMD planning with charitable giving, </t>
    </r>
  </si>
  <si>
    <t>advantages of rental proerties, review of planning topics before purchasing assets, practical tips on clergy/ministers,</t>
  </si>
  <si>
    <t xml:space="preserve">overlooked deductions available to partners, business deductions and credits available from OBBBA. </t>
  </si>
  <si>
    <t>Early bird discount = $25 per course</t>
  </si>
  <si>
    <t>xx</t>
  </si>
  <si>
    <t>Accounting &amp; Auditing Update - 2026</t>
  </si>
  <si>
    <r>
      <t xml:space="preserve">Pay </t>
    </r>
    <r>
      <rPr>
        <b/>
        <u/>
        <sz val="11"/>
        <rFont val="Albertus"/>
      </rPr>
      <t>before:</t>
    </r>
  </si>
  <si>
    <t>Pay after:</t>
  </si>
  <si>
    <r>
      <t xml:space="preserve">BUNDLED COST!!! - </t>
    </r>
    <r>
      <rPr>
        <b/>
        <i/>
        <u/>
        <sz val="12"/>
        <rFont val="Rockwell Extra Bold"/>
        <family val="1"/>
      </rPr>
      <t>40 hours of CPE + ETHICS</t>
    </r>
    <r>
      <rPr>
        <b/>
        <i/>
        <sz val="12"/>
        <rFont val="Rockwell Extra Bold"/>
        <family val="1"/>
      </rPr>
      <t>- All courses included!!</t>
    </r>
  </si>
  <si>
    <r>
      <t xml:space="preserve">Please note: </t>
    </r>
    <r>
      <rPr>
        <sz val="12"/>
        <rFont val="Times New Roman"/>
        <family val="1"/>
      </rPr>
      <t>NO IRS REGISTRATION!!!!</t>
    </r>
  </si>
  <si>
    <t>$_________</t>
  </si>
  <si>
    <t>(One registrant per form)</t>
  </si>
  <si>
    <t>Name: _______________________________________ CPA License #/EA #: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</si>
</sst>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yy;@"/>
    <numFmt numFmtId="165" formatCode="_(&quot;$&quot;* #,##0_);_(&quot;$&quot;* \(#,##0\);_(&quot;$&quot;* &quot;-&quot;??_);_(@_)"/>
    <numFmt numFmtId="166" formatCode="m/d/yy;@"/>
    <numFmt numFmtId="168" formatCode="[$-409]mmmm\ d\,\ yyyy;@"/>
  </numFmts>
  <fonts count="102">
    <font>
      <sz val="12"/>
      <color theme="1"/>
      <name val="Times New Roman"/>
      <family val="2"/>
    </font>
    <font>
      <b/>
      <sz val="16"/>
      <name val="Times New Roman"/>
      <family val="1"/>
    </font>
    <font>
      <b/>
      <sz val="10"/>
      <name val="Times New Roman"/>
      <family val="1"/>
    </font>
    <font>
      <b/>
      <i/>
      <sz val="13"/>
      <name val="Times New Roman"/>
      <family val="1"/>
    </font>
    <font>
      <b/>
      <i/>
      <u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i/>
      <sz val="12"/>
      <name val="Times New Roman"/>
      <family val="1"/>
    </font>
    <font>
      <b/>
      <sz val="9"/>
      <name val="Times New Roman"/>
      <family val="1"/>
    </font>
    <font>
      <b/>
      <sz val="12"/>
      <name val="Arial"/>
      <family val="2"/>
    </font>
    <font>
      <b/>
      <i/>
      <sz val="10"/>
      <name val="Times New Roman"/>
      <family val="1"/>
    </font>
    <font>
      <i/>
      <sz val="10"/>
      <name val="Arial"/>
      <family val="2"/>
    </font>
    <font>
      <b/>
      <sz val="10"/>
      <name val="Albertus"/>
      <family val="2"/>
    </font>
    <font>
      <u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u/>
      <sz val="13"/>
      <name val="Times New Roman"/>
      <family val="1"/>
    </font>
    <font>
      <sz val="13"/>
      <name val="Arial"/>
      <family val="2"/>
    </font>
    <font>
      <b/>
      <sz val="13"/>
      <name val="Wingdings 3"/>
      <family val="1"/>
      <charset val="2"/>
    </font>
    <font>
      <sz val="12"/>
      <name val="Arial"/>
      <family val="2"/>
    </font>
    <font>
      <b/>
      <u/>
      <sz val="11"/>
      <name val="Times New Roman"/>
      <family val="1"/>
    </font>
    <font>
      <sz val="11"/>
      <name val="Arial"/>
      <family val="2"/>
    </font>
    <font>
      <sz val="11"/>
      <name val="Albertus"/>
      <family val="2"/>
    </font>
    <font>
      <sz val="12"/>
      <name val="Albertus"/>
      <family val="2"/>
    </font>
    <font>
      <sz val="10"/>
      <name val="Albertus"/>
      <family val="2"/>
    </font>
    <font>
      <b/>
      <u/>
      <sz val="10"/>
      <name val="Times New Roman"/>
      <family val="1"/>
    </font>
    <font>
      <b/>
      <sz val="12"/>
      <name val="Albertus"/>
      <family val="2"/>
    </font>
    <font>
      <b/>
      <sz val="11"/>
      <name val="Albertus"/>
      <family val="2"/>
    </font>
    <font>
      <b/>
      <u/>
      <sz val="11"/>
      <name val="Albertus"/>
    </font>
    <font>
      <u/>
      <sz val="11"/>
      <name val="Arial"/>
      <family val="2"/>
    </font>
    <font>
      <b/>
      <sz val="11"/>
      <name val="Arial"/>
      <family val="2"/>
    </font>
    <font>
      <sz val="9"/>
      <name val="Times New Roman"/>
      <family val="1"/>
    </font>
    <font>
      <sz val="9"/>
      <name val="Garamond"/>
      <family val="1"/>
    </font>
    <font>
      <sz val="9"/>
      <name val="Wingdings"/>
      <charset val="2"/>
    </font>
    <font>
      <b/>
      <sz val="9"/>
      <name val="Garamond"/>
      <family val="1"/>
    </font>
    <font>
      <u/>
      <sz val="9"/>
      <name val="Garamond"/>
      <family val="1"/>
    </font>
    <font>
      <b/>
      <sz val="12"/>
      <name val="Garamond"/>
      <family val="1"/>
    </font>
    <font>
      <b/>
      <sz val="11"/>
      <name val="Garamond"/>
      <family val="1"/>
    </font>
    <font>
      <b/>
      <sz val="10"/>
      <name val="Garamond"/>
      <family val="1"/>
    </font>
    <font>
      <b/>
      <u/>
      <sz val="10"/>
      <name val="Garamond"/>
      <family val="1"/>
    </font>
    <font>
      <b/>
      <u/>
      <sz val="11"/>
      <name val="Garamond"/>
      <family val="1"/>
    </font>
    <font>
      <sz val="12"/>
      <name val="Arial Narrow"/>
      <family val="2"/>
    </font>
    <font>
      <sz val="12"/>
      <name val="Wingdings 3"/>
      <family val="1"/>
      <charset val="2"/>
    </font>
    <font>
      <b/>
      <i/>
      <sz val="12"/>
      <name val="Times New Roman"/>
      <family val="1"/>
    </font>
    <font>
      <b/>
      <u/>
      <sz val="12"/>
      <name val="Arial"/>
      <family val="2"/>
    </font>
    <font>
      <b/>
      <sz val="12"/>
      <name val="Arial Narrow"/>
      <family val="2"/>
    </font>
    <font>
      <sz val="12"/>
      <color theme="1"/>
      <name val="Times New Roman"/>
      <family val="2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2"/>
      <name val="Garamond"/>
      <family val="1"/>
    </font>
    <font>
      <sz val="12"/>
      <name val="Garamond"/>
      <family val="1"/>
    </font>
    <font>
      <u/>
      <sz val="12"/>
      <name val="Garamond"/>
      <family val="1"/>
    </font>
    <font>
      <b/>
      <u/>
      <sz val="12"/>
      <name val="Garamond"/>
      <family val="1"/>
    </font>
    <font>
      <sz val="7"/>
      <name val="Times New Roman"/>
      <family val="1"/>
    </font>
    <font>
      <b/>
      <i/>
      <u/>
      <sz val="8"/>
      <name val="Garamond"/>
      <family val="1"/>
    </font>
    <font>
      <sz val="8"/>
      <name val="Garamond"/>
      <family val="1"/>
    </font>
    <font>
      <sz val="8"/>
      <name val="Arial"/>
      <family val="2"/>
    </font>
    <font>
      <u/>
      <sz val="8"/>
      <name val="Garamond"/>
      <family val="1"/>
    </font>
    <font>
      <b/>
      <sz val="8"/>
      <name val="Garamond"/>
      <family val="1"/>
    </font>
    <font>
      <b/>
      <i/>
      <sz val="12"/>
      <name val="Rockwell Extra Bold"/>
      <family val="1"/>
    </font>
    <font>
      <i/>
      <sz val="12"/>
      <name val="Arial"/>
      <family val="2"/>
    </font>
    <font>
      <b/>
      <sz val="12"/>
      <name val="Arial Black"/>
      <family val="2"/>
    </font>
    <font>
      <sz val="12"/>
      <name val="Rockwell Extra Bold"/>
      <family val="1"/>
    </font>
    <font>
      <sz val="8"/>
      <color theme="1"/>
      <name val="Times New Roman"/>
      <family val="2"/>
    </font>
    <font>
      <b/>
      <u/>
      <sz val="14"/>
      <name val="Times New Roman"/>
      <family val="1"/>
    </font>
    <font>
      <b/>
      <u/>
      <sz val="12"/>
      <color theme="1"/>
      <name val="Times New Roman"/>
      <family val="1"/>
    </font>
    <font>
      <u/>
      <sz val="12"/>
      <name val="Times New Roman"/>
      <family val="1"/>
    </font>
    <font>
      <b/>
      <i/>
      <u/>
      <sz val="12"/>
      <name val="Times New Roman"/>
      <family val="1"/>
    </font>
    <font>
      <sz val="8"/>
      <name val="Times New Roman"/>
      <family val="2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4"/>
      <name val="Rockwell Extra Bold"/>
      <family val="1"/>
    </font>
    <font>
      <b/>
      <sz val="10"/>
      <name val="Rockwell Condensed"/>
      <family val="1"/>
    </font>
    <font>
      <b/>
      <u/>
      <sz val="10"/>
      <name val="Albertus"/>
      <family val="2"/>
    </font>
    <font>
      <b/>
      <u/>
      <sz val="8"/>
      <name val="Garamond"/>
      <family val="1"/>
    </font>
    <font>
      <b/>
      <sz val="11"/>
      <name val="Rockwell Extra Bold"/>
      <family val="1"/>
    </font>
    <font>
      <b/>
      <sz val="12"/>
      <name val="Rockwell Extra Bold"/>
      <family val="1"/>
    </font>
    <font>
      <b/>
      <i/>
      <u val="double"/>
      <sz val="12"/>
      <name val="Times New Roman"/>
      <family val="1"/>
    </font>
    <font>
      <b/>
      <i/>
      <u/>
      <sz val="11"/>
      <name val="Times New Roman"/>
      <family val="1"/>
    </font>
    <font>
      <b/>
      <i/>
      <u val="double"/>
      <sz val="11"/>
      <name val="Times New Roman"/>
      <family val="1"/>
    </font>
    <font>
      <u/>
      <sz val="14"/>
      <color theme="1"/>
      <name val="Times New Roman"/>
      <family val="2"/>
    </font>
    <font>
      <b/>
      <sz val="10"/>
      <name val="Wingdings 3"/>
      <family val="1"/>
      <charset val="2"/>
    </font>
    <font>
      <b/>
      <sz val="8"/>
      <name val="Times New Roman"/>
      <family val="1"/>
    </font>
    <font>
      <b/>
      <u val="singleAccounting"/>
      <sz val="8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6"/>
      <name val="Times New Roman"/>
      <family val="1"/>
    </font>
    <font>
      <b/>
      <sz val="12"/>
      <color theme="1"/>
      <name val="Times New Roman"/>
      <family val="2"/>
    </font>
    <font>
      <i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.5"/>
      <name val="Stencil"/>
      <family val="5"/>
    </font>
    <font>
      <sz val="11"/>
      <color theme="1"/>
      <name val="Times New Roman"/>
      <family val="1"/>
    </font>
    <font>
      <sz val="12"/>
      <color rgb="FF000000"/>
      <name val="Arial"/>
      <family val="2"/>
    </font>
    <font>
      <b/>
      <sz val="11.5"/>
      <name val="Small Fonts"/>
      <family val="2"/>
    </font>
    <font>
      <b/>
      <i/>
      <u/>
      <sz val="12"/>
      <name val="Rockwell Extra Bold"/>
      <family val="1"/>
    </font>
    <font>
      <u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48" fillId="0" borderId="0" applyFont="0" applyFill="0" applyBorder="0" applyAlignment="0" applyProtection="0"/>
    <xf numFmtId="44" fontId="48" fillId="0" borderId="0" applyFont="0" applyFill="0" applyBorder="0" applyAlignment="0" applyProtection="0"/>
  </cellStyleXfs>
  <cellXfs count="288">
    <xf numFmtId="0" fontId="0" fillId="0" borderId="0" xfId="0"/>
    <xf numFmtId="0" fontId="7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10" fillId="2" borderId="1" xfId="0" applyFont="1" applyFill="1" applyBorder="1"/>
    <xf numFmtId="0" fontId="10" fillId="2" borderId="2" xfId="0" applyFont="1" applyFill="1" applyBorder="1"/>
    <xf numFmtId="0" fontId="9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13" fillId="3" borderId="0" xfId="0" applyFont="1" applyFill="1"/>
    <xf numFmtId="0" fontId="14" fillId="3" borderId="0" xfId="0" applyFont="1" applyFill="1"/>
    <xf numFmtId="6" fontId="13" fillId="3" borderId="0" xfId="0" quotePrefix="1" applyNumberFormat="1" applyFont="1" applyFill="1" applyAlignment="1">
      <alignment horizontal="center"/>
    </xf>
    <xf numFmtId="0" fontId="15" fillId="3" borderId="0" xfId="0" applyFont="1" applyFill="1"/>
    <xf numFmtId="0" fontId="16" fillId="3" borderId="0" xfId="0" applyFont="1" applyFill="1"/>
    <xf numFmtId="0" fontId="2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6" fontId="13" fillId="0" borderId="0" xfId="0" quotePrefix="1" applyNumberFormat="1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1" fillId="0" borderId="0" xfId="0" applyFont="1"/>
    <xf numFmtId="0" fontId="22" fillId="0" borderId="0" xfId="0" applyFont="1"/>
    <xf numFmtId="164" fontId="21" fillId="0" borderId="0" xfId="0" applyNumberFormat="1" applyFont="1"/>
    <xf numFmtId="0" fontId="23" fillId="0" borderId="0" xfId="0" applyFont="1"/>
    <xf numFmtId="14" fontId="6" fillId="0" borderId="0" xfId="0" applyNumberFormat="1" applyFont="1"/>
    <xf numFmtId="14" fontId="2" fillId="3" borderId="0" xfId="0" applyNumberFormat="1" applyFont="1" applyFill="1"/>
    <xf numFmtId="0" fontId="5" fillId="0" borderId="0" xfId="0" applyFont="1" applyFill="1"/>
    <xf numFmtId="0" fontId="0" fillId="0" borderId="0" xfId="0" applyFill="1"/>
    <xf numFmtId="0" fontId="28" fillId="0" borderId="0" xfId="0" applyFont="1" applyFill="1"/>
    <xf numFmtId="0" fontId="25" fillId="0" borderId="0" xfId="0" applyFont="1" applyFill="1"/>
    <xf numFmtId="0" fontId="28" fillId="0" borderId="0" xfId="0" quotePrefix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9" fillId="3" borderId="0" xfId="0" applyFont="1" applyFill="1"/>
    <xf numFmtId="0" fontId="31" fillId="3" borderId="0" xfId="0" applyFont="1" applyFill="1"/>
    <xf numFmtId="0" fontId="2" fillId="0" borderId="0" xfId="0" applyFont="1"/>
    <xf numFmtId="0" fontId="34" fillId="0" borderId="0" xfId="0" applyFont="1"/>
    <xf numFmtId="0" fontId="36" fillId="0" borderId="0" xfId="0" applyFont="1"/>
    <xf numFmtId="0" fontId="38" fillId="0" borderId="0" xfId="0" applyFont="1"/>
    <xf numFmtId="0" fontId="44" fillId="0" borderId="0" xfId="0" applyFont="1" applyAlignment="1">
      <alignment horizontal="center"/>
    </xf>
    <xf numFmtId="0" fontId="49" fillId="0" borderId="0" xfId="0" applyFont="1"/>
    <xf numFmtId="0" fontId="45" fillId="0" borderId="0" xfId="0" applyFont="1"/>
    <xf numFmtId="0" fontId="0" fillId="0" borderId="0" xfId="0" applyFont="1"/>
    <xf numFmtId="0" fontId="46" fillId="2" borderId="2" xfId="0" applyFont="1" applyFill="1" applyBorder="1"/>
    <xf numFmtId="0" fontId="20" fillId="4" borderId="0" xfId="0" applyFont="1" applyFill="1" applyAlignment="1">
      <alignment horizontal="center"/>
    </xf>
    <xf numFmtId="0" fontId="50" fillId="0" borderId="0" xfId="0" applyFont="1"/>
    <xf numFmtId="0" fontId="5" fillId="0" borderId="0" xfId="0" applyFont="1" applyAlignment="1">
      <alignment horizontal="left"/>
    </xf>
    <xf numFmtId="0" fontId="43" fillId="0" borderId="0" xfId="0" applyFont="1" applyFill="1"/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21" fillId="0" borderId="4" xfId="0" applyFont="1" applyBorder="1"/>
    <xf numFmtId="0" fontId="0" fillId="0" borderId="0" xfId="0" applyFont="1" applyBorder="1"/>
    <xf numFmtId="0" fontId="5" fillId="0" borderId="4" xfId="0" applyFont="1" applyBorder="1"/>
    <xf numFmtId="0" fontId="47" fillId="0" borderId="0" xfId="0" applyFont="1"/>
    <xf numFmtId="0" fontId="5" fillId="0" borderId="0" xfId="0" applyFont="1" applyBorder="1"/>
    <xf numFmtId="6" fontId="5" fillId="0" borderId="0" xfId="0" quotePrefix="1" applyNumberFormat="1" applyFont="1" applyFill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0" xfId="0" applyFont="1" applyFill="1" applyBorder="1"/>
    <xf numFmtId="0" fontId="51" fillId="0" borderId="0" xfId="0" applyFont="1"/>
    <xf numFmtId="0" fontId="40" fillId="0" borderId="0" xfId="0" applyFont="1" applyAlignment="1">
      <alignment horizontal="center"/>
    </xf>
    <xf numFmtId="165" fontId="5" fillId="0" borderId="0" xfId="2" applyNumberFormat="1" applyFont="1" applyFill="1"/>
    <xf numFmtId="43" fontId="0" fillId="0" borderId="0" xfId="1" applyFont="1"/>
    <xf numFmtId="0" fontId="57" fillId="0" borderId="0" xfId="0" applyFont="1"/>
    <xf numFmtId="0" fontId="59" fillId="0" borderId="0" xfId="0" applyFont="1"/>
    <xf numFmtId="0" fontId="58" fillId="0" borderId="0" xfId="0" applyFont="1"/>
    <xf numFmtId="0" fontId="62" fillId="3" borderId="0" xfId="0" applyFont="1" applyFill="1"/>
    <xf numFmtId="0" fontId="63" fillId="3" borderId="0" xfId="0" applyFont="1" applyFill="1"/>
    <xf numFmtId="0" fontId="64" fillId="3" borderId="0" xfId="0" applyFont="1" applyFill="1"/>
    <xf numFmtId="0" fontId="65" fillId="3" borderId="0" xfId="0" applyFont="1" applyFill="1"/>
    <xf numFmtId="0" fontId="21" fillId="3" borderId="0" xfId="0" applyFont="1" applyFill="1"/>
    <xf numFmtId="0" fontId="56" fillId="7" borderId="0" xfId="0" applyFont="1" applyFill="1"/>
    <xf numFmtId="0" fontId="5" fillId="0" borderId="0" xfId="0" applyFont="1" applyBorder="1" applyAlignment="1">
      <alignment horizontal="left"/>
    </xf>
    <xf numFmtId="0" fontId="51" fillId="0" borderId="0" xfId="0" applyFont="1" applyBorder="1" applyAlignment="1">
      <alignment horizontal="center"/>
    </xf>
    <xf numFmtId="164" fontId="21" fillId="0" borderId="4" xfId="0" applyNumberFormat="1" applyFont="1" applyBorder="1"/>
    <xf numFmtId="0" fontId="23" fillId="0" borderId="4" xfId="0" applyFont="1" applyBorder="1"/>
    <xf numFmtId="6" fontId="13" fillId="0" borderId="4" xfId="0" quotePrefix="1" applyNumberFormat="1" applyFont="1" applyFill="1" applyBorder="1" applyAlignment="1">
      <alignment horizontal="center"/>
    </xf>
    <xf numFmtId="0" fontId="24" fillId="0" borderId="4" xfId="0" applyFont="1" applyBorder="1"/>
    <xf numFmtId="164" fontId="21" fillId="0" borderId="0" xfId="0" applyNumberFormat="1" applyFont="1" applyBorder="1"/>
    <xf numFmtId="14" fontId="6" fillId="0" borderId="0" xfId="0" applyNumberFormat="1" applyFont="1" applyBorder="1" applyAlignment="1">
      <alignment horizontal="center"/>
    </xf>
    <xf numFmtId="0" fontId="21" fillId="0" borderId="0" xfId="0" applyFont="1" applyBorder="1"/>
    <xf numFmtId="0" fontId="32" fillId="3" borderId="0" xfId="0" quotePrefix="1" applyFont="1" applyFill="1" applyAlignment="1">
      <alignment horizontal="center"/>
    </xf>
    <xf numFmtId="6" fontId="29" fillId="3" borderId="5" xfId="0" quotePrefix="1" applyNumberFormat="1" applyFont="1" applyFill="1" applyBorder="1" applyAlignment="1">
      <alignment horizontal="center"/>
    </xf>
    <xf numFmtId="0" fontId="69" fillId="0" borderId="4" xfId="0" applyFont="1" applyBorder="1"/>
    <xf numFmtId="165" fontId="69" fillId="7" borderId="4" xfId="2" applyNumberFormat="1" applyFont="1" applyFill="1" applyBorder="1"/>
    <xf numFmtId="165" fontId="0" fillId="7" borderId="4" xfId="2" quotePrefix="1" applyNumberFormat="1" applyFont="1" applyFill="1" applyBorder="1"/>
    <xf numFmtId="0" fontId="6" fillId="0" borderId="0" xfId="0" applyFont="1" applyFill="1" applyBorder="1"/>
    <xf numFmtId="0" fontId="5" fillId="0" borderId="0" xfId="0" applyFont="1" applyFill="1" applyBorder="1"/>
    <xf numFmtId="14" fontId="8" fillId="0" borderId="4" xfId="0" applyNumberFormat="1" applyFont="1" applyBorder="1" applyAlignment="1">
      <alignment horizontal="left"/>
    </xf>
    <xf numFmtId="0" fontId="70" fillId="0" borderId="4" xfId="0" applyFont="1" applyBorder="1" applyAlignment="1">
      <alignment horizontal="center"/>
    </xf>
    <xf numFmtId="165" fontId="5" fillId="0" borderId="0" xfId="2" applyNumberFormat="1" applyFont="1" applyFill="1" applyBorder="1"/>
    <xf numFmtId="0" fontId="0" fillId="0" borderId="4" xfId="0" applyFont="1" applyBorder="1"/>
    <xf numFmtId="0" fontId="56" fillId="7" borderId="4" xfId="0" applyFont="1" applyFill="1" applyBorder="1"/>
    <xf numFmtId="0" fontId="5" fillId="0" borderId="4" xfId="0" applyFont="1" applyFill="1" applyBorder="1"/>
    <xf numFmtId="165" fontId="5" fillId="7" borderId="4" xfId="2" applyNumberFormat="1" applyFont="1" applyFill="1" applyBorder="1"/>
    <xf numFmtId="14" fontId="8" fillId="0" borderId="6" xfId="0" applyNumberFormat="1" applyFont="1" applyFill="1" applyBorder="1" applyAlignment="1">
      <alignment horizontal="left"/>
    </xf>
    <xf numFmtId="0" fontId="66" fillId="0" borderId="4" xfId="0" applyFont="1" applyFill="1" applyBorder="1"/>
    <xf numFmtId="0" fontId="6" fillId="0" borderId="4" xfId="0" applyFont="1" applyFill="1" applyBorder="1" applyAlignment="1">
      <alignment horizontal="center"/>
    </xf>
    <xf numFmtId="165" fontId="5" fillId="0" borderId="4" xfId="2" applyNumberFormat="1" applyFont="1" applyFill="1" applyBorder="1"/>
    <xf numFmtId="14" fontId="23" fillId="4" borderId="0" xfId="0" applyNumberFormat="1" applyFont="1" applyFill="1" applyAlignment="1">
      <alignment horizontal="center"/>
    </xf>
    <xf numFmtId="0" fontId="71" fillId="0" borderId="4" xfId="0" applyFont="1" applyFill="1" applyBorder="1"/>
    <xf numFmtId="165" fontId="66" fillId="0" borderId="4" xfId="2" applyNumberFormat="1" applyFont="1" applyFill="1" applyBorder="1"/>
    <xf numFmtId="0" fontId="66" fillId="0" borderId="4" xfId="0" applyFont="1" applyBorder="1"/>
    <xf numFmtId="0" fontId="7" fillId="0" borderId="0" xfId="0" applyFont="1" applyAlignment="1">
      <alignment horizontal="left"/>
    </xf>
    <xf numFmtId="0" fontId="68" fillId="0" borderId="0" xfId="0" applyFont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73" fillId="0" borderId="0" xfId="0" applyFont="1"/>
    <xf numFmtId="14" fontId="0" fillId="0" borderId="0" xfId="0" applyNumberFormat="1"/>
    <xf numFmtId="14" fontId="5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/>
    <xf numFmtId="0" fontId="68" fillId="0" borderId="0" xfId="0" applyFont="1" applyBorder="1"/>
    <xf numFmtId="6" fontId="76" fillId="3" borderId="0" xfId="0" quotePrefix="1" applyNumberFormat="1" applyFont="1" applyFill="1" applyAlignment="1">
      <alignment horizontal="center"/>
    </xf>
    <xf numFmtId="0" fontId="45" fillId="0" borderId="4" xfId="0" applyFont="1" applyBorder="1"/>
    <xf numFmtId="0" fontId="0" fillId="0" borderId="4" xfId="0" applyBorder="1"/>
    <xf numFmtId="165" fontId="71" fillId="0" borderId="0" xfId="2" applyNumberFormat="1" applyFont="1" applyFill="1" applyBorder="1" applyAlignment="1">
      <alignment horizontal="left"/>
    </xf>
    <xf numFmtId="0" fontId="21" fillId="6" borderId="0" xfId="0" applyFont="1" applyFill="1"/>
    <xf numFmtId="0" fontId="6" fillId="0" borderId="7" xfId="0" applyFont="1" applyBorder="1"/>
    <xf numFmtId="0" fontId="21" fillId="0" borderId="8" xfId="0" applyFont="1" applyBorder="1"/>
    <xf numFmtId="0" fontId="21" fillId="0" borderId="9" xfId="0" applyFont="1" applyBorder="1"/>
    <xf numFmtId="0" fontId="5" fillId="0" borderId="10" xfId="0" applyFont="1" applyBorder="1"/>
    <xf numFmtId="0" fontId="21" fillId="0" borderId="11" xfId="0" applyFont="1" applyBorder="1"/>
    <xf numFmtId="0" fontId="5" fillId="0" borderId="12" xfId="0" applyFont="1" applyBorder="1"/>
    <xf numFmtId="0" fontId="21" fillId="0" borderId="13" xfId="0" applyFont="1" applyBorder="1"/>
    <xf numFmtId="0" fontId="21" fillId="0" borderId="14" xfId="0" applyFont="1" applyBorder="1"/>
    <xf numFmtId="0" fontId="61" fillId="0" borderId="0" xfId="0" applyFont="1"/>
    <xf numFmtId="0" fontId="60" fillId="0" borderId="0" xfId="0" applyFont="1"/>
    <xf numFmtId="0" fontId="52" fillId="6" borderId="0" xfId="0" applyFont="1" applyFill="1"/>
    <xf numFmtId="0" fontId="16" fillId="6" borderId="0" xfId="0" applyFont="1" applyFill="1"/>
    <xf numFmtId="0" fontId="40" fillId="6" borderId="0" xfId="0" applyFont="1" applyFill="1" applyAlignment="1">
      <alignment horizontal="center"/>
    </xf>
    <xf numFmtId="0" fontId="53" fillId="6" borderId="0" xfId="0" applyFont="1" applyFill="1"/>
    <xf numFmtId="0" fontId="39" fillId="6" borderId="0" xfId="0" applyFont="1" applyFill="1"/>
    <xf numFmtId="0" fontId="6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6" fillId="0" borderId="0" xfId="0" quotePrefix="1" applyFont="1" applyAlignment="1">
      <alignment horizontal="right"/>
    </xf>
    <xf numFmtId="0" fontId="70" fillId="0" borderId="0" xfId="0" applyFont="1" applyAlignment="1">
      <alignment vertical="center"/>
    </xf>
    <xf numFmtId="0" fontId="0" fillId="0" borderId="0" xfId="0" applyAlignment="1">
      <alignment vertical="center"/>
    </xf>
    <xf numFmtId="0" fontId="51" fillId="7" borderId="0" xfId="0" applyFont="1" applyFill="1"/>
    <xf numFmtId="0" fontId="0" fillId="7" borderId="0" xfId="0" applyFont="1" applyFill="1"/>
    <xf numFmtId="0" fontId="0" fillId="7" borderId="0" xfId="0" applyFill="1"/>
    <xf numFmtId="0" fontId="0" fillId="7" borderId="0" xfId="0" applyFill="1" applyAlignment="1">
      <alignment horizontal="right"/>
    </xf>
    <xf numFmtId="44" fontId="48" fillId="7" borderId="5" xfId="2" applyFont="1" applyFill="1" applyBorder="1"/>
    <xf numFmtId="0" fontId="15" fillId="0" borderId="0" xfId="0" applyFont="1"/>
    <xf numFmtId="0" fontId="81" fillId="0" borderId="0" xfId="0" applyFont="1" applyAlignment="1">
      <alignment vertical="center"/>
    </xf>
    <xf numFmtId="0" fontId="68" fillId="0" borderId="0" xfId="0" applyFont="1" applyAlignment="1">
      <alignment horizontal="center"/>
    </xf>
    <xf numFmtId="0" fontId="0" fillId="0" borderId="0" xfId="0" applyBorder="1"/>
    <xf numFmtId="0" fontId="83" fillId="0" borderId="0" xfId="0" applyFont="1" applyAlignment="1">
      <alignment horizontal="center"/>
    </xf>
    <xf numFmtId="0" fontId="84" fillId="3" borderId="0" xfId="0" applyFont="1" applyFill="1" applyAlignment="1">
      <alignment horizontal="center"/>
    </xf>
    <xf numFmtId="0" fontId="54" fillId="6" borderId="0" xfId="0" applyFont="1" applyFill="1" applyBorder="1"/>
    <xf numFmtId="0" fontId="21" fillId="6" borderId="0" xfId="0" applyFont="1" applyFill="1" applyBorder="1"/>
    <xf numFmtId="0" fontId="16" fillId="6" borderId="0" xfId="0" applyFont="1" applyFill="1" applyBorder="1"/>
    <xf numFmtId="0" fontId="40" fillId="6" borderId="0" xfId="0" applyFont="1" applyFill="1" applyBorder="1" applyAlignment="1">
      <alignment horizontal="center"/>
    </xf>
    <xf numFmtId="0" fontId="6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6" fillId="0" borderId="0" xfId="0" applyFont="1" applyBorder="1"/>
    <xf numFmtId="0" fontId="71" fillId="0" borderId="0" xfId="0" applyFont="1" applyFill="1" applyBorder="1"/>
    <xf numFmtId="165" fontId="66" fillId="0" borderId="0" xfId="2" applyNumberFormat="1" applyFont="1" applyFill="1" applyBorder="1"/>
    <xf numFmtId="0" fontId="65" fillId="0" borderId="0" xfId="0" applyFont="1" applyFill="1"/>
    <xf numFmtId="0" fontId="21" fillId="0" borderId="0" xfId="0" applyFont="1" applyFill="1"/>
    <xf numFmtId="6" fontId="29" fillId="0" borderId="0" xfId="0" quotePrefix="1" applyNumberFormat="1" applyFont="1" applyFill="1" applyBorder="1" applyAlignment="1">
      <alignment horizontal="center"/>
    </xf>
    <xf numFmtId="165" fontId="85" fillId="0" borderId="4" xfId="2" applyNumberFormat="1" applyFont="1" applyFill="1" applyBorder="1" applyAlignment="1">
      <alignment horizontal="left"/>
    </xf>
    <xf numFmtId="0" fontId="87" fillId="0" borderId="0" xfId="0" applyFont="1"/>
    <xf numFmtId="14" fontId="0" fillId="0" borderId="0" xfId="0" applyNumberFormat="1" applyBorder="1"/>
    <xf numFmtId="14" fontId="68" fillId="0" borderId="0" xfId="0" applyNumberFormat="1" applyFont="1" applyAlignment="1">
      <alignment horizontal="center"/>
    </xf>
    <xf numFmtId="14" fontId="68" fillId="0" borderId="0" xfId="0" applyNumberFormat="1" applyFont="1" applyBorder="1" applyAlignment="1">
      <alignment horizontal="center"/>
    </xf>
    <xf numFmtId="0" fontId="88" fillId="0" borderId="0" xfId="0" applyFont="1"/>
    <xf numFmtId="0" fontId="89" fillId="4" borderId="0" xfId="0" applyFont="1" applyFill="1"/>
    <xf numFmtId="0" fontId="0" fillId="4" borderId="0" xfId="0" applyFill="1"/>
    <xf numFmtId="166" fontId="51" fillId="0" borderId="0" xfId="0" applyNumberFormat="1" applyFont="1" applyAlignment="1">
      <alignment horizontal="center"/>
    </xf>
    <xf numFmtId="0" fontId="15" fillId="0" borderId="0" xfId="0" applyFont="1" applyBorder="1"/>
    <xf numFmtId="0" fontId="90" fillId="0" borderId="0" xfId="0" applyFont="1" applyFill="1" applyBorder="1"/>
    <xf numFmtId="0" fontId="90" fillId="0" borderId="4" xfId="0" applyFont="1" applyFill="1" applyBorder="1"/>
    <xf numFmtId="6" fontId="45" fillId="0" borderId="0" xfId="0" applyNumberFormat="1" applyFont="1"/>
    <xf numFmtId="14" fontId="8" fillId="0" borderId="0" xfId="0" applyNumberFormat="1" applyFont="1" applyBorder="1" applyAlignment="1">
      <alignment horizontal="left"/>
    </xf>
    <xf numFmtId="6" fontId="45" fillId="0" borderId="0" xfId="0" applyNumberFormat="1" applyFont="1" applyBorder="1"/>
    <xf numFmtId="0" fontId="91" fillId="3" borderId="0" xfId="0" applyFont="1" applyFill="1" applyAlignment="1">
      <alignment horizontal="center"/>
    </xf>
    <xf numFmtId="0" fontId="6" fillId="0" borderId="0" xfId="0" applyFont="1" applyBorder="1"/>
    <xf numFmtId="0" fontId="45" fillId="0" borderId="0" xfId="0" applyFont="1" applyBorder="1"/>
    <xf numFmtId="6" fontId="45" fillId="0" borderId="4" xfId="0" applyNumberFormat="1" applyFont="1" applyFill="1" applyBorder="1"/>
    <xf numFmtId="0" fontId="0" fillId="0" borderId="4" xfId="0" applyFill="1" applyBorder="1"/>
    <xf numFmtId="0" fontId="56" fillId="0" borderId="0" xfId="0" applyFont="1" applyFill="1" applyBorder="1"/>
    <xf numFmtId="165" fontId="0" fillId="0" borderId="0" xfId="2" quotePrefix="1" applyNumberFormat="1" applyFont="1" applyFill="1" applyBorder="1"/>
    <xf numFmtId="0" fontId="0" fillId="3" borderId="0" xfId="0" applyFont="1" applyFill="1"/>
    <xf numFmtId="0" fontId="50" fillId="0" borderId="0" xfId="0" applyFont="1" applyFill="1" applyBorder="1"/>
    <xf numFmtId="6" fontId="6" fillId="0" borderId="0" xfId="0" applyNumberFormat="1" applyFont="1" applyFill="1" applyBorder="1"/>
    <xf numFmtId="165" fontId="50" fillId="0" borderId="0" xfId="2" quotePrefix="1" applyNumberFormat="1" applyFont="1" applyFill="1" applyBorder="1"/>
    <xf numFmtId="14" fontId="7" fillId="0" borderId="0" xfId="0" applyNumberFormat="1" applyFont="1" applyBorder="1" applyAlignment="1">
      <alignment horizontal="left"/>
    </xf>
    <xf numFmtId="0" fontId="92" fillId="0" borderId="0" xfId="0" applyFont="1"/>
    <xf numFmtId="14" fontId="70" fillId="0" borderId="0" xfId="0" applyNumberFormat="1" applyFont="1" applyFill="1"/>
    <xf numFmtId="14" fontId="27" fillId="8" borderId="0" xfId="0" applyNumberFormat="1" applyFont="1" applyFill="1"/>
    <xf numFmtId="0" fontId="27" fillId="8" borderId="0" xfId="0" applyFont="1" applyFill="1" applyAlignment="1">
      <alignment horizontal="center"/>
    </xf>
    <xf numFmtId="0" fontId="13" fillId="8" borderId="0" xfId="0" applyFont="1" applyFill="1"/>
    <xf numFmtId="0" fontId="27" fillId="8" borderId="0" xfId="0" applyFont="1" applyFill="1"/>
    <xf numFmtId="0" fontId="14" fillId="8" borderId="0" xfId="0" applyFont="1" applyFill="1" applyAlignment="1">
      <alignment horizontal="center"/>
    </xf>
    <xf numFmtId="0" fontId="13" fillId="8" borderId="0" xfId="0" applyFont="1" applyFill="1" applyAlignment="1">
      <alignment horizontal="left"/>
    </xf>
    <xf numFmtId="6" fontId="13" fillId="8" borderId="0" xfId="0" quotePrefix="1" applyNumberFormat="1" applyFont="1" applyFill="1" applyAlignment="1">
      <alignment horizontal="center"/>
    </xf>
    <xf numFmtId="0" fontId="91" fillId="8" borderId="0" xfId="0" applyFont="1" applyFill="1" applyAlignment="1">
      <alignment horizontal="center"/>
    </xf>
    <xf numFmtId="0" fontId="0" fillId="8" borderId="0" xfId="0" applyFill="1"/>
    <xf numFmtId="0" fontId="91" fillId="8" borderId="0" xfId="0" applyFont="1" applyFill="1" applyAlignment="1">
      <alignment horizontal="right"/>
    </xf>
    <xf numFmtId="164" fontId="26" fillId="4" borderId="0" xfId="0" applyNumberFormat="1" applyFont="1" applyFill="1"/>
    <xf numFmtId="164" fontId="24" fillId="4" borderId="0" xfId="0" applyNumberFormat="1" applyFont="1" applyFill="1" applyAlignment="1">
      <alignment horizontal="center"/>
    </xf>
    <xf numFmtId="0" fontId="29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14" fontId="6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1" fillId="0" borderId="0" xfId="0" applyFont="1" applyFill="1"/>
    <xf numFmtId="14" fontId="6" fillId="6" borderId="0" xfId="0" applyNumberFormat="1" applyFont="1" applyFill="1" applyAlignment="1">
      <alignment horizontal="left"/>
    </xf>
    <xf numFmtId="0" fontId="5" fillId="6" borderId="0" xfId="0" applyFont="1" applyFill="1" applyBorder="1"/>
    <xf numFmtId="14" fontId="93" fillId="0" borderId="4" xfId="0" applyNumberFormat="1" applyFont="1" applyBorder="1" applyAlignment="1">
      <alignment horizontal="left"/>
    </xf>
    <xf numFmtId="6" fontId="0" fillId="0" borderId="0" xfId="0" applyNumberFormat="1" applyFill="1"/>
    <xf numFmtId="14" fontId="6" fillId="0" borderId="0" xfId="0" applyNumberFormat="1" applyFont="1" applyFill="1" applyBorder="1" applyAlignment="1">
      <alignment horizontal="left"/>
    </xf>
    <xf numFmtId="6" fontId="5" fillId="0" borderId="0" xfId="0" applyNumberFormat="1" applyFont="1" applyFill="1" applyBorder="1"/>
    <xf numFmtId="6" fontId="0" fillId="0" borderId="0" xfId="0" applyNumberFormat="1"/>
    <xf numFmtId="14" fontId="6" fillId="0" borderId="0" xfId="0" applyNumberFormat="1" applyFont="1" applyFill="1" applyAlignment="1">
      <alignment horizontal="center"/>
    </xf>
    <xf numFmtId="0" fontId="94" fillId="0" borderId="0" xfId="0" applyFont="1" applyAlignment="1">
      <alignment horizontal="left"/>
    </xf>
    <xf numFmtId="14" fontId="94" fillId="0" borderId="0" xfId="0" applyNumberFormat="1" applyFont="1" applyAlignment="1">
      <alignment horizontal="left"/>
    </xf>
    <xf numFmtId="14" fontId="95" fillId="0" borderId="0" xfId="0" applyNumberFormat="1" applyFont="1" applyAlignment="1">
      <alignment horizontal="center"/>
    </xf>
    <xf numFmtId="164" fontId="23" fillId="0" borderId="0" xfId="0" applyNumberFormat="1" applyFont="1"/>
    <xf numFmtId="6" fontId="29" fillId="0" borderId="0" xfId="0" quotePrefix="1" applyNumberFormat="1" applyFont="1" applyFill="1" applyAlignment="1">
      <alignment horizontal="center"/>
    </xf>
    <xf numFmtId="14" fontId="95" fillId="0" borderId="0" xfId="0" applyNumberFormat="1" applyFont="1" applyBorder="1" applyAlignment="1">
      <alignment horizontal="center"/>
    </xf>
    <xf numFmtId="14" fontId="94" fillId="0" borderId="0" xfId="0" applyNumberFormat="1" applyFont="1" applyBorder="1" applyAlignment="1">
      <alignment horizontal="left"/>
    </xf>
    <xf numFmtId="0" fontId="97" fillId="0" borderId="0" xfId="0" applyFont="1"/>
    <xf numFmtId="0" fontId="95" fillId="0" borderId="0" xfId="0" applyFont="1" applyAlignment="1">
      <alignment horizontal="center"/>
    </xf>
    <xf numFmtId="0" fontId="95" fillId="0" borderId="4" xfId="0" applyFont="1" applyBorder="1" applyAlignment="1">
      <alignment horizontal="center"/>
    </xf>
    <xf numFmtId="0" fontId="95" fillId="0" borderId="0" xfId="0" applyFont="1"/>
    <xf numFmtId="164" fontId="21" fillId="0" borderId="0" xfId="0" applyNumberFormat="1" applyFont="1" applyAlignment="1">
      <alignment horizontal="center"/>
    </xf>
    <xf numFmtId="0" fontId="88" fillId="0" borderId="0" xfId="0" applyFont="1" applyFill="1"/>
    <xf numFmtId="0" fontId="92" fillId="0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6" fillId="0" borderId="0" xfId="0" applyFont="1" applyFill="1" applyBorder="1" applyAlignment="1">
      <alignment horizontal="right"/>
    </xf>
    <xf numFmtId="0" fontId="98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98" fillId="0" borderId="0" xfId="0" applyFont="1" applyAlignment="1">
      <alignment horizontal="left" vertical="center" wrapText="1" indent="1"/>
    </xf>
    <xf numFmtId="164" fontId="19" fillId="4" borderId="0" xfId="0" applyNumberFormat="1" applyFont="1" applyFill="1" applyAlignment="1">
      <alignment horizontal="center"/>
    </xf>
    <xf numFmtId="0" fontId="10" fillId="0" borderId="0" xfId="0" applyFont="1" applyFill="1" applyBorder="1"/>
    <xf numFmtId="0" fontId="46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4" fontId="24" fillId="4" borderId="4" xfId="0" applyNumberFormat="1" applyFont="1" applyFill="1" applyBorder="1" applyAlignment="1">
      <alignment horizontal="center"/>
    </xf>
    <xf numFmtId="14" fontId="6" fillId="0" borderId="0" xfId="0" applyNumberFormat="1" applyFont="1" applyFill="1" applyAlignment="1">
      <alignment horizontal="center"/>
    </xf>
    <xf numFmtId="14" fontId="51" fillId="0" borderId="0" xfId="0" applyNumberFormat="1" applyFont="1"/>
    <xf numFmtId="164" fontId="21" fillId="0" borderId="0" xfId="0" applyNumberFormat="1" applyFont="1" applyFill="1"/>
    <xf numFmtId="6" fontId="0" fillId="0" borderId="4" xfId="0" applyNumberFormat="1" applyBorder="1"/>
    <xf numFmtId="14" fontId="6" fillId="0" borderId="0" xfId="0" applyNumberFormat="1" applyFont="1" applyFill="1" applyAlignment="1">
      <alignment horizontal="center"/>
    </xf>
    <xf numFmtId="0" fontId="72" fillId="0" borderId="0" xfId="0" applyFont="1" applyAlignment="1">
      <alignment horizontal="center"/>
    </xf>
    <xf numFmtId="0" fontId="74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5" fillId="5" borderId="0" xfId="0" quotePrefix="1" applyFont="1" applyFill="1" applyAlignment="1">
      <alignment horizontal="center"/>
    </xf>
    <xf numFmtId="0" fontId="75" fillId="5" borderId="0" xfId="0" applyFont="1" applyFill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13" fillId="3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96" fillId="9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1" fillId="6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99" fillId="10" borderId="0" xfId="0" applyFont="1" applyFill="1" applyAlignment="1">
      <alignment horizontal="center"/>
    </xf>
    <xf numFmtId="0" fontId="0" fillId="0" borderId="0" xfId="0" applyFill="1" applyBorder="1"/>
    <xf numFmtId="168" fontId="16" fillId="3" borderId="0" xfId="0" applyNumberFormat="1" applyFont="1" applyFill="1" applyAlignment="1">
      <alignment vertical="center"/>
    </xf>
    <xf numFmtId="168" fontId="16" fillId="3" borderId="0" xfId="0" applyNumberFormat="1" applyFont="1" applyFill="1"/>
    <xf numFmtId="0" fontId="62" fillId="0" borderId="0" xfId="0" applyFont="1" applyFill="1"/>
    <xf numFmtId="0" fontId="63" fillId="0" borderId="0" xfId="0" applyFont="1" applyFill="1"/>
    <xf numFmtId="0" fontId="64" fillId="0" borderId="0" xfId="0" applyFont="1" applyFill="1"/>
    <xf numFmtId="0" fontId="18" fillId="0" borderId="4" xfId="0" applyFont="1" applyBorder="1"/>
    <xf numFmtId="0" fontId="19" fillId="0" borderId="4" xfId="0" applyFont="1" applyBorder="1"/>
    <xf numFmtId="14" fontId="2" fillId="0" borderId="0" xfId="0" applyNumberFormat="1" applyFont="1" applyFill="1"/>
    <xf numFmtId="0" fontId="2" fillId="0" borderId="0" xfId="0" applyFont="1" applyFill="1" applyAlignment="1">
      <alignment horizontal="center"/>
    </xf>
    <xf numFmtId="14" fontId="23" fillId="0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165" fontId="6" fillId="6" borderId="0" xfId="2" applyNumberFormat="1" applyFont="1" applyFill="1" applyBorder="1" applyAlignment="1">
      <alignment horizontal="left"/>
    </xf>
    <xf numFmtId="0" fontId="101" fillId="6" borderId="0" xfId="0" applyFont="1" applyFill="1" applyAlignment="1">
      <alignment horizontal="center"/>
    </xf>
    <xf numFmtId="0" fontId="48" fillId="0" borderId="0" xfId="0" applyFont="1" applyFill="1"/>
    <xf numFmtId="165" fontId="6" fillId="0" borderId="0" xfId="2" applyNumberFormat="1" applyFont="1" applyFill="1" applyBorder="1" applyAlignment="1">
      <alignment horizontal="left"/>
    </xf>
    <xf numFmtId="0" fontId="101" fillId="0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FFFF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3"/>
  <sheetViews>
    <sheetView tabSelected="1" workbookViewId="0">
      <selection activeCell="A105" sqref="A105"/>
    </sheetView>
  </sheetViews>
  <sheetFormatPr defaultRowHeight="15.6"/>
  <cols>
    <col min="1" max="1" width="10.19921875" customWidth="1"/>
    <col min="2" max="2" width="11.59765625" customWidth="1"/>
    <col min="3" max="3" width="11.09765625" customWidth="1"/>
    <col min="4" max="4" width="13.8984375" customWidth="1"/>
    <col min="6" max="6" width="12.3984375" customWidth="1"/>
    <col min="7" max="7" width="10.59765625" customWidth="1"/>
    <col min="8" max="8" width="11.69921875" customWidth="1"/>
  </cols>
  <sheetData>
    <row r="1" spans="1:9" ht="20.399999999999999">
      <c r="A1" s="256" t="s">
        <v>0</v>
      </c>
      <c r="B1" s="256"/>
      <c r="C1" s="256"/>
      <c r="D1" s="256"/>
      <c r="E1" s="256"/>
      <c r="F1" s="256"/>
      <c r="G1" s="256"/>
      <c r="H1" s="256"/>
    </row>
    <row r="2" spans="1:9">
      <c r="A2" s="265" t="s">
        <v>1</v>
      </c>
      <c r="B2" s="265"/>
      <c r="C2" s="265"/>
      <c r="D2" s="265"/>
      <c r="E2" s="265"/>
      <c r="F2" s="265"/>
      <c r="G2" s="265"/>
      <c r="H2" s="265"/>
    </row>
    <row r="3" spans="1:9" ht="16.8">
      <c r="A3" s="266" t="s">
        <v>2</v>
      </c>
      <c r="B3" s="266"/>
      <c r="C3" s="266"/>
      <c r="D3" s="266"/>
      <c r="E3" s="266"/>
      <c r="F3" s="266"/>
      <c r="G3" s="266"/>
      <c r="H3" s="266"/>
    </row>
    <row r="4" spans="1:9" ht="16.8">
      <c r="A4" s="266" t="s">
        <v>151</v>
      </c>
      <c r="B4" s="266"/>
      <c r="C4" s="266"/>
      <c r="D4" s="236" t="s">
        <v>152</v>
      </c>
      <c r="E4" s="266" t="s">
        <v>166</v>
      </c>
      <c r="F4" s="266"/>
      <c r="G4" s="266"/>
      <c r="H4" s="236"/>
    </row>
    <row r="5" spans="1:9">
      <c r="A5" s="267"/>
      <c r="B5" s="267"/>
      <c r="C5" s="267"/>
      <c r="D5" s="267"/>
      <c r="E5" s="267"/>
      <c r="F5" s="267"/>
      <c r="G5" s="267"/>
      <c r="H5" s="267"/>
    </row>
    <row r="6" spans="1:9">
      <c r="A6" s="264" t="s">
        <v>167</v>
      </c>
      <c r="B6" s="264"/>
      <c r="C6" s="264"/>
      <c r="D6" s="264"/>
      <c r="E6" s="264"/>
      <c r="F6" s="264"/>
      <c r="G6" s="264"/>
      <c r="H6" s="264"/>
    </row>
    <row r="7" spans="1:9">
      <c r="A7" s="270" t="s">
        <v>171</v>
      </c>
      <c r="B7" s="270"/>
      <c r="C7" s="270"/>
      <c r="D7" s="270"/>
      <c r="E7" s="270"/>
      <c r="F7" s="270"/>
      <c r="G7" s="270"/>
      <c r="H7" s="270"/>
    </row>
    <row r="8" spans="1:9" ht="8.1" customHeight="1">
      <c r="A8" s="76"/>
      <c r="B8" s="76"/>
      <c r="C8" s="76"/>
      <c r="D8" s="76"/>
      <c r="E8" s="257"/>
      <c r="F8" s="257"/>
      <c r="G8" s="257"/>
      <c r="H8" s="76"/>
    </row>
    <row r="9" spans="1:9">
      <c r="B9" s="1" t="s">
        <v>3</v>
      </c>
      <c r="F9" s="1" t="s">
        <v>4</v>
      </c>
      <c r="G9" s="106"/>
    </row>
    <row r="10" spans="1:9">
      <c r="B10" s="2" t="s">
        <v>5</v>
      </c>
      <c r="F10" s="2" t="s">
        <v>160</v>
      </c>
      <c r="G10" s="2"/>
    </row>
    <row r="11" spans="1:9" ht="16.2">
      <c r="B11" s="2" t="s">
        <v>6</v>
      </c>
      <c r="F11" s="2" t="s">
        <v>165</v>
      </c>
      <c r="G11" s="44"/>
    </row>
    <row r="12" spans="1:9">
      <c r="B12" s="2" t="s">
        <v>7</v>
      </c>
      <c r="F12" s="2" t="s">
        <v>172</v>
      </c>
      <c r="G12" s="2"/>
    </row>
    <row r="13" spans="1:9">
      <c r="B13" s="2" t="s">
        <v>8</v>
      </c>
      <c r="F13" s="2" t="s">
        <v>172</v>
      </c>
      <c r="G13" s="2"/>
    </row>
    <row r="14" spans="1:9" ht="21" customHeight="1">
      <c r="A14" s="221" t="s">
        <v>9</v>
      </c>
      <c r="C14" s="141" t="s">
        <v>81</v>
      </c>
      <c r="D14" s="142" t="s">
        <v>82</v>
      </c>
      <c r="E14" s="143"/>
      <c r="F14" s="143"/>
      <c r="G14" s="22" t="s">
        <v>77</v>
      </c>
      <c r="I14" s="30"/>
    </row>
    <row r="15" spans="1:9" ht="6" customHeight="1" thickBot="1">
      <c r="I15" s="30"/>
    </row>
    <row r="16" spans="1:9" ht="16.8" thickTop="1" thickBot="1">
      <c r="A16" s="4" t="s">
        <v>157</v>
      </c>
      <c r="B16" s="5"/>
      <c r="C16" s="5"/>
      <c r="D16" s="46" t="s">
        <v>158</v>
      </c>
      <c r="E16" s="6"/>
      <c r="F16" s="5"/>
      <c r="G16" s="7" t="s">
        <v>159</v>
      </c>
      <c r="H16" s="8"/>
      <c r="I16" s="30"/>
    </row>
    <row r="17" spans="1:9" ht="12" customHeight="1" thickTop="1">
      <c r="A17" s="108"/>
      <c r="B17" s="109"/>
      <c r="C17" s="109"/>
      <c r="D17" s="109"/>
      <c r="E17" s="110"/>
      <c r="F17" s="111"/>
      <c r="G17" s="19"/>
      <c r="H17" s="19"/>
      <c r="I17" s="30"/>
    </row>
    <row r="18" spans="1:9">
      <c r="A18" s="12"/>
      <c r="B18" s="13" t="str">
        <f>+A19</f>
        <v>Fraud-2026</v>
      </c>
      <c r="C18" s="9" t="s">
        <v>40</v>
      </c>
      <c r="D18" s="10"/>
      <c r="E18" s="11">
        <f>+E26</f>
        <v>300</v>
      </c>
      <c r="F18" s="14" t="s">
        <v>41</v>
      </c>
      <c r="G18" s="15"/>
      <c r="H18" s="11"/>
      <c r="I18" s="30"/>
    </row>
    <row r="19" spans="1:9" ht="16.8">
      <c r="A19" s="16" t="str">
        <f>+'By date'!D21</f>
        <v>Fraud-2026</v>
      </c>
      <c r="B19" s="17"/>
      <c r="C19" s="18"/>
      <c r="D19" s="18"/>
      <c r="E19" s="18"/>
      <c r="F19" s="47" t="s">
        <v>13</v>
      </c>
      <c r="G19" s="16" t="s">
        <v>16</v>
      </c>
      <c r="H19" s="18"/>
      <c r="I19" s="30"/>
    </row>
    <row r="20" spans="1:9" ht="16.8">
      <c r="A20" s="20">
        <f>+'By date'!A21</f>
        <v>46317</v>
      </c>
      <c r="B20" s="20" t="str">
        <f>+'By date'!B21</f>
        <v>Thursday</v>
      </c>
      <c r="C20" s="20" t="str">
        <f>+'By location'!C20</f>
        <v>South Hills</v>
      </c>
      <c r="E20" s="23"/>
      <c r="F20" s="232">
        <f>+F28</f>
        <v>46305</v>
      </c>
      <c r="G20" s="16"/>
      <c r="H20" s="18"/>
      <c r="I20" s="30"/>
    </row>
    <row r="21" spans="1:9" ht="9" customHeight="1">
      <c r="A21" s="82"/>
      <c r="B21" s="82"/>
      <c r="C21" s="82"/>
      <c r="D21" s="83"/>
      <c r="E21" s="83"/>
      <c r="F21" s="81"/>
      <c r="G21" s="26"/>
      <c r="H21" s="26"/>
      <c r="I21" s="30"/>
    </row>
    <row r="22" spans="1:9">
      <c r="A22" s="222" t="s">
        <v>140</v>
      </c>
      <c r="B22" s="226"/>
      <c r="C22" s="226"/>
      <c r="D22" s="83"/>
      <c r="E22" s="83"/>
      <c r="F22" s="81"/>
      <c r="G22" s="26"/>
      <c r="H22" s="26"/>
      <c r="I22" s="233"/>
    </row>
    <row r="23" spans="1:9">
      <c r="A23" s="227" t="s">
        <v>138</v>
      </c>
      <c r="B23" s="226"/>
      <c r="C23" s="226"/>
      <c r="D23" s="83"/>
      <c r="E23" s="83"/>
      <c r="F23" s="81"/>
      <c r="G23" s="26"/>
      <c r="H23" s="26"/>
      <c r="I23" s="233"/>
    </row>
    <row r="24" spans="1:9">
      <c r="A24" s="227" t="s">
        <v>137</v>
      </c>
      <c r="B24" s="226"/>
      <c r="C24" s="226"/>
      <c r="D24" s="83"/>
      <c r="E24" s="83"/>
      <c r="F24" s="81"/>
      <c r="G24" s="26"/>
      <c r="H24" s="26"/>
      <c r="I24" s="233"/>
    </row>
    <row r="25" spans="1:9" ht="9.9" customHeight="1">
      <c r="A25" s="51"/>
      <c r="B25" s="52"/>
      <c r="C25" s="53"/>
      <c r="D25" s="54"/>
      <c r="E25" s="54"/>
      <c r="F25" s="77"/>
      <c r="G25" s="78"/>
      <c r="H25" s="79"/>
      <c r="I25" s="30"/>
    </row>
    <row r="26" spans="1:9">
      <c r="B26" s="189" t="str">
        <f>+'By date'!D26</f>
        <v xml:space="preserve">Tax Planning </v>
      </c>
      <c r="C26" s="9" t="s">
        <v>40</v>
      </c>
      <c r="D26" s="10"/>
      <c r="E26" s="119">
        <v>300</v>
      </c>
      <c r="F26" s="14" t="s">
        <v>41</v>
      </c>
      <c r="G26" s="15"/>
      <c r="H26" s="11"/>
      <c r="I26" s="30"/>
    </row>
    <row r="27" spans="1:9" ht="16.8">
      <c r="A27" s="16" t="s">
        <v>163</v>
      </c>
      <c r="B27" s="17"/>
      <c r="C27" s="18"/>
      <c r="D27" s="18"/>
      <c r="E27" s="18"/>
      <c r="F27" s="47" t="s">
        <v>13</v>
      </c>
      <c r="G27" s="16" t="s">
        <v>154</v>
      </c>
      <c r="H27" s="19"/>
      <c r="I27" s="30"/>
    </row>
    <row r="28" spans="1:9">
      <c r="A28" s="220">
        <f>+'By date'!A26</f>
        <v>46322</v>
      </c>
      <c r="B28" s="249" t="str">
        <f>+'By date'!B26</f>
        <v>Tuesday</v>
      </c>
      <c r="C28" s="220" t="str">
        <f>+'By date'!C26</f>
        <v>South Hills</v>
      </c>
      <c r="D28" s="23"/>
      <c r="E28" s="23"/>
      <c r="F28" s="232">
        <v>46305</v>
      </c>
      <c r="G28" s="1"/>
      <c r="H28" s="19"/>
      <c r="I28" s="30"/>
    </row>
    <row r="29" spans="1:9" ht="9" customHeight="1">
      <c r="A29" s="20"/>
      <c r="B29" s="20"/>
      <c r="C29" s="20"/>
      <c r="E29" s="23"/>
      <c r="F29" s="25"/>
      <c r="G29" s="24"/>
      <c r="H29" s="19"/>
      <c r="I29" s="30"/>
    </row>
    <row r="30" spans="1:9">
      <c r="A30" s="222" t="s">
        <v>168</v>
      </c>
      <c r="B30" s="223"/>
      <c r="C30" s="223"/>
      <c r="D30" s="172"/>
      <c r="E30" s="26"/>
      <c r="F30" s="224"/>
      <c r="G30" s="24"/>
      <c r="H30" s="225"/>
      <c r="I30" s="30"/>
    </row>
    <row r="31" spans="1:9">
      <c r="A31" s="222" t="s">
        <v>169</v>
      </c>
      <c r="B31" s="223"/>
      <c r="C31" s="223"/>
      <c r="D31" s="172"/>
      <c r="E31" s="26"/>
      <c r="F31" s="224"/>
      <c r="G31" s="24"/>
      <c r="H31" s="225"/>
      <c r="I31" s="30"/>
    </row>
    <row r="32" spans="1:9">
      <c r="A32" s="222" t="s">
        <v>170</v>
      </c>
      <c r="B32" s="223"/>
      <c r="C32" s="223"/>
      <c r="D32" s="172"/>
      <c r="E32" s="26"/>
      <c r="F32" s="224"/>
      <c r="G32" s="24"/>
      <c r="H32" s="225"/>
      <c r="I32" s="30"/>
    </row>
    <row r="33" spans="1:9" ht="8.1" customHeight="1">
      <c r="A33" s="51"/>
      <c r="B33" s="52"/>
      <c r="C33" s="53"/>
      <c r="D33" s="54"/>
      <c r="E33" s="54"/>
      <c r="F33" s="77"/>
      <c r="G33" s="80"/>
      <c r="H33" s="78"/>
      <c r="I33" s="30"/>
    </row>
    <row r="34" spans="1:9">
      <c r="A34" s="12"/>
      <c r="B34" s="13" t="s">
        <v>115</v>
      </c>
      <c r="C34" s="9" t="s">
        <v>40</v>
      </c>
      <c r="D34" s="10"/>
      <c r="E34" s="11">
        <v>200</v>
      </c>
      <c r="F34" s="14" t="s">
        <v>41</v>
      </c>
      <c r="G34" s="15"/>
      <c r="H34" s="11"/>
    </row>
    <row r="35" spans="1:9" ht="16.8">
      <c r="A35" s="16" t="s">
        <v>164</v>
      </c>
      <c r="B35" s="17"/>
      <c r="C35" s="18"/>
      <c r="D35" s="18"/>
      <c r="E35" s="18"/>
      <c r="F35" s="47" t="s">
        <v>13</v>
      </c>
      <c r="G35" s="16" t="s">
        <v>134</v>
      </c>
      <c r="H35" s="18"/>
    </row>
    <row r="36" spans="1:9" ht="16.8">
      <c r="A36" s="27">
        <f>+'By date'!A42</f>
        <v>46338</v>
      </c>
      <c r="B36" s="27" t="str">
        <f>+'By date'!B42</f>
        <v>Thursday</v>
      </c>
      <c r="C36" s="27" t="str">
        <f>+'By date'!C85</f>
        <v>South Hills</v>
      </c>
      <c r="D36" s="18"/>
      <c r="E36" s="18"/>
      <c r="F36" s="243">
        <f>+F44</f>
        <v>46305</v>
      </c>
      <c r="G36" s="16"/>
      <c r="H36" s="18"/>
    </row>
    <row r="37" spans="1:9" ht="8.1" customHeight="1">
      <c r="A37" s="20"/>
      <c r="B37" s="20"/>
      <c r="C37" s="20"/>
      <c r="D37" s="165"/>
      <c r="E37" s="165"/>
      <c r="F37" s="251"/>
      <c r="G37" s="165"/>
      <c r="H37" s="165"/>
    </row>
    <row r="38" spans="1:9">
      <c r="A38" s="222" t="s">
        <v>142</v>
      </c>
      <c r="B38" s="223"/>
      <c r="C38" s="228"/>
      <c r="D38" s="228"/>
      <c r="E38" s="228"/>
      <c r="F38" s="228"/>
    </row>
    <row r="39" spans="1:9">
      <c r="A39" s="228" t="s">
        <v>136</v>
      </c>
      <c r="B39" s="228"/>
      <c r="C39" s="228"/>
      <c r="D39" s="228"/>
      <c r="E39" s="228"/>
      <c r="F39" s="228"/>
    </row>
    <row r="40" spans="1:9">
      <c r="I40" s="30"/>
    </row>
    <row r="41" spans="1:9" ht="8.1" customHeight="1">
      <c r="A41" s="51"/>
      <c r="B41" s="51"/>
      <c r="C41" s="51"/>
      <c r="D41" s="54"/>
      <c r="E41" s="54"/>
      <c r="F41" s="77"/>
      <c r="G41" s="277"/>
      <c r="H41" s="278"/>
      <c r="I41" s="30"/>
    </row>
    <row r="42" spans="1:9">
      <c r="A42" s="12"/>
      <c r="B42" s="13" t="s">
        <v>66</v>
      </c>
      <c r="C42" s="9" t="s">
        <v>40</v>
      </c>
      <c r="D42" s="10"/>
      <c r="E42" s="11">
        <f>+E18</f>
        <v>300</v>
      </c>
      <c r="F42" s="14" t="s">
        <v>41</v>
      </c>
      <c r="G42" s="15"/>
      <c r="H42" s="11"/>
      <c r="I42" s="30"/>
    </row>
    <row r="43" spans="1:9" ht="16.8">
      <c r="A43" s="16" t="s">
        <v>173</v>
      </c>
      <c r="B43" s="17"/>
      <c r="C43" s="18"/>
      <c r="D43" s="18"/>
      <c r="E43" s="18"/>
      <c r="F43" s="47" t="s">
        <v>13</v>
      </c>
      <c r="G43" s="16" t="s">
        <v>16</v>
      </c>
      <c r="H43" s="18"/>
      <c r="I43" s="30"/>
    </row>
    <row r="44" spans="1:9" ht="16.8">
      <c r="A44" s="20">
        <f>+'By date'!A54</f>
        <v>46350</v>
      </c>
      <c r="B44" s="20" t="str">
        <f>+'By date'!B54</f>
        <v>Tuesday</v>
      </c>
      <c r="C44" s="20" t="str">
        <f>+'By date'!C54</f>
        <v>South Hills</v>
      </c>
      <c r="D44" s="23"/>
      <c r="E44" s="23"/>
      <c r="F44" s="232">
        <f>+F20</f>
        <v>46305</v>
      </c>
      <c r="G44" s="16"/>
      <c r="H44" s="18"/>
      <c r="I44" s="30"/>
    </row>
    <row r="45" spans="1:9" ht="9.9" customHeight="1">
      <c r="A45" s="20"/>
      <c r="B45" s="20"/>
      <c r="C45" s="20"/>
      <c r="D45" s="23"/>
      <c r="E45" s="23"/>
      <c r="F45" s="25"/>
      <c r="G45" s="16"/>
      <c r="H45" s="18"/>
      <c r="I45" s="30"/>
    </row>
    <row r="46" spans="1:9" ht="16.8">
      <c r="A46" s="222" t="s">
        <v>141</v>
      </c>
      <c r="B46" s="223"/>
      <c r="C46" s="223"/>
      <c r="D46" s="23"/>
      <c r="E46" s="23"/>
      <c r="F46" s="25"/>
      <c r="G46" s="16"/>
      <c r="H46" s="18"/>
      <c r="I46" s="30"/>
    </row>
    <row r="47" spans="1:9" ht="16.8">
      <c r="A47" s="222" t="s">
        <v>127</v>
      </c>
      <c r="B47" s="223"/>
      <c r="C47" s="223"/>
      <c r="D47" s="23"/>
      <c r="E47" s="23"/>
      <c r="F47" s="25"/>
      <c r="G47" s="16"/>
      <c r="H47" s="18"/>
      <c r="I47" s="30"/>
    </row>
    <row r="48" spans="1:9" ht="16.8">
      <c r="A48" s="222" t="s">
        <v>128</v>
      </c>
      <c r="B48" s="223"/>
      <c r="C48" s="223"/>
      <c r="D48" s="23"/>
      <c r="E48" s="23"/>
      <c r="F48" s="25"/>
      <c r="G48" s="16"/>
      <c r="H48" s="18"/>
      <c r="I48" s="30"/>
    </row>
    <row r="49" spans="1:11" ht="16.8">
      <c r="A49" s="222"/>
      <c r="B49" s="223"/>
      <c r="C49" s="223"/>
      <c r="D49" s="23"/>
      <c r="E49" s="23"/>
      <c r="F49" s="25"/>
      <c r="G49" s="16"/>
      <c r="H49" s="18"/>
      <c r="I49" s="30"/>
    </row>
    <row r="50" spans="1:11" ht="16.8">
      <c r="A50" s="222"/>
      <c r="B50" s="223"/>
      <c r="C50" s="223"/>
      <c r="D50" s="23"/>
      <c r="E50" s="23"/>
      <c r="F50" s="25"/>
      <c r="G50" s="16"/>
      <c r="H50" s="18"/>
      <c r="I50" s="30"/>
    </row>
    <row r="51" spans="1:11" ht="16.2">
      <c r="A51" s="195" t="s">
        <v>99</v>
      </c>
      <c r="I51" s="30"/>
    </row>
    <row r="52" spans="1:11" s="194" customFormat="1" ht="15.75" customHeight="1">
      <c r="B52" s="21"/>
      <c r="C52" s="262" t="s">
        <v>57</v>
      </c>
      <c r="D52" s="262"/>
      <c r="E52" s="9"/>
      <c r="F52" s="14" t="s">
        <v>63</v>
      </c>
      <c r="I52" s="234"/>
    </row>
    <row r="53" spans="1:11">
      <c r="A53" s="173" t="s">
        <v>109</v>
      </c>
      <c r="B53" s="174"/>
      <c r="C53" s="9" t="s">
        <v>118</v>
      </c>
      <c r="D53" s="9"/>
      <c r="E53" s="11">
        <v>650</v>
      </c>
      <c r="F53" s="102">
        <f>+F36</f>
        <v>46305</v>
      </c>
      <c r="G53" s="182" t="s">
        <v>111</v>
      </c>
      <c r="H53" s="11"/>
      <c r="I53" s="30"/>
      <c r="K53" s="194"/>
    </row>
    <row r="54" spans="1:11">
      <c r="A54" s="28"/>
      <c r="B54" s="14"/>
      <c r="C54" s="9" t="s">
        <v>119</v>
      </c>
      <c r="D54" s="9"/>
      <c r="E54" s="11">
        <v>350</v>
      </c>
      <c r="F54" s="102">
        <f>+F53</f>
        <v>46305</v>
      </c>
      <c r="G54" s="182" t="s">
        <v>122</v>
      </c>
      <c r="H54" s="11"/>
      <c r="I54" s="30"/>
      <c r="K54" s="194"/>
    </row>
    <row r="55" spans="1:11" ht="7.8" customHeight="1">
      <c r="A55" s="279"/>
      <c r="B55" s="280"/>
      <c r="C55" s="110"/>
      <c r="D55" s="110"/>
      <c r="E55" s="19"/>
      <c r="F55" s="281"/>
      <c r="G55" s="282"/>
      <c r="H55" s="19"/>
      <c r="I55" s="30"/>
      <c r="K55" s="194"/>
    </row>
    <row r="56" spans="1:11">
      <c r="A56" s="196" t="s">
        <v>120</v>
      </c>
      <c r="B56" s="197"/>
      <c r="C56" s="198"/>
      <c r="D56" s="198"/>
      <c r="E56" s="198"/>
      <c r="F56" s="206"/>
      <c r="G56" s="263"/>
      <c r="H56" s="263"/>
      <c r="I56" s="30"/>
      <c r="K56" s="194"/>
    </row>
    <row r="57" spans="1:11">
      <c r="A57" s="199" t="s">
        <v>121</v>
      </c>
      <c r="B57" s="200"/>
      <c r="C57" s="201" t="s">
        <v>42</v>
      </c>
      <c r="D57" s="201"/>
      <c r="E57" s="202">
        <v>400</v>
      </c>
      <c r="F57" s="207">
        <f>+F54</f>
        <v>46305</v>
      </c>
      <c r="G57" s="203" t="str">
        <f>+G53</f>
        <v>&lt;== $50 discount!</v>
      </c>
      <c r="H57" s="202"/>
      <c r="I57" s="30"/>
      <c r="K57" s="194"/>
    </row>
    <row r="58" spans="1:11">
      <c r="A58" s="204"/>
      <c r="B58" s="204"/>
      <c r="C58" s="201" t="s">
        <v>43</v>
      </c>
      <c r="D58" s="201"/>
      <c r="E58" s="202">
        <v>250</v>
      </c>
      <c r="F58" s="248">
        <f>+F57</f>
        <v>46305</v>
      </c>
      <c r="G58" s="205" t="str">
        <f>+G54</f>
        <v>&lt;== $25 discount!</v>
      </c>
      <c r="H58" s="202"/>
      <c r="I58" s="30"/>
      <c r="K58" s="194"/>
    </row>
    <row r="59" spans="1:11" ht="21.6" customHeight="1">
      <c r="A59" s="283" t="s">
        <v>177</v>
      </c>
      <c r="B59" s="284"/>
      <c r="C59" s="285"/>
      <c r="D59" s="30"/>
      <c r="E59" s="31"/>
      <c r="F59" s="14" t="s">
        <v>41</v>
      </c>
      <c r="G59" s="32"/>
      <c r="H59" s="33"/>
      <c r="I59" s="30"/>
    </row>
    <row r="60" spans="1:11" ht="8.4" customHeight="1">
      <c r="A60" s="286"/>
      <c r="B60" s="287"/>
      <c r="C60" s="285"/>
      <c r="D60" s="30"/>
      <c r="E60" s="31"/>
      <c r="F60" s="14"/>
      <c r="G60" s="32"/>
      <c r="H60" s="33"/>
      <c r="I60" s="30"/>
    </row>
    <row r="61" spans="1:11" ht="16.8">
      <c r="A61" s="16" t="s">
        <v>19</v>
      </c>
      <c r="B61" s="17"/>
      <c r="C61" s="18"/>
      <c r="D61" s="18"/>
      <c r="E61" s="18"/>
      <c r="F61" s="154">
        <v>6</v>
      </c>
      <c r="G61" s="16" t="s">
        <v>20</v>
      </c>
      <c r="H61" s="17"/>
      <c r="I61" s="30"/>
    </row>
    <row r="62" spans="1:11" ht="5.25" customHeight="1">
      <c r="A62" s="1"/>
      <c r="B62" s="34"/>
      <c r="C62" s="23"/>
      <c r="D62" s="23"/>
      <c r="E62" s="23"/>
      <c r="F62" s="47"/>
      <c r="G62" s="1"/>
      <c r="H62" s="35"/>
      <c r="I62" s="30"/>
    </row>
    <row r="63" spans="1:11">
      <c r="A63" s="20">
        <f>+'By date'!A68</f>
        <v>46364</v>
      </c>
      <c r="B63" s="20" t="str">
        <f>+'By date'!B68</f>
        <v>Tuesday</v>
      </c>
      <c r="C63" s="20" t="str">
        <f>+'By location'!C25</f>
        <v>South Hills</v>
      </c>
      <c r="D63" s="229" t="s">
        <v>21</v>
      </c>
      <c r="E63" s="23"/>
      <c r="F63" s="25">
        <f>+F57</f>
        <v>46305</v>
      </c>
      <c r="G63" s="23"/>
      <c r="I63" s="30"/>
    </row>
    <row r="64" spans="1:11">
      <c r="A64" s="20">
        <f>+'By date'!A70</f>
        <v>46366</v>
      </c>
      <c r="B64" s="20" t="str">
        <f>+'By date'!B70</f>
        <v>Thursday</v>
      </c>
      <c r="C64" s="20" t="str">
        <f>+'By location'!C26</f>
        <v>South Hills</v>
      </c>
      <c r="D64" s="230" t="s">
        <v>22</v>
      </c>
      <c r="E64" s="54"/>
      <c r="F64" s="77">
        <f>+F63</f>
        <v>46305</v>
      </c>
      <c r="G64" s="23"/>
      <c r="I64" s="30"/>
    </row>
    <row r="65" spans="1:9" ht="5.25" customHeight="1">
      <c r="A65" s="20"/>
      <c r="B65" s="21"/>
      <c r="C65" s="21"/>
      <c r="D65" s="231"/>
      <c r="E65" s="23"/>
      <c r="F65" s="25"/>
      <c r="G65" s="23"/>
      <c r="H65" s="35"/>
      <c r="I65" s="30"/>
    </row>
    <row r="66" spans="1:9">
      <c r="A66" s="20" t="s">
        <v>165</v>
      </c>
      <c r="B66" s="20"/>
      <c r="C66" s="20" t="str">
        <f>+'By date'!C98</f>
        <v>North Hills</v>
      </c>
      <c r="D66" s="229" t="s">
        <v>21</v>
      </c>
      <c r="E66" s="23"/>
      <c r="F66" s="25">
        <f>+F64</f>
        <v>46305</v>
      </c>
      <c r="G66" s="23"/>
      <c r="H66" s="35"/>
      <c r="I66" s="30"/>
    </row>
    <row r="67" spans="1:9">
      <c r="A67" s="20" t="s">
        <v>165</v>
      </c>
      <c r="B67" s="20"/>
      <c r="C67" s="20" t="str">
        <f>+'By date'!C99</f>
        <v>North Hills</v>
      </c>
      <c r="D67" s="230" t="s">
        <v>22</v>
      </c>
      <c r="E67" s="54"/>
      <c r="F67" s="77">
        <f>+F66</f>
        <v>46305</v>
      </c>
      <c r="G67" s="23"/>
      <c r="H67" s="35"/>
      <c r="I67" s="30"/>
    </row>
    <row r="68" spans="1:9" ht="9.9" customHeight="1">
      <c r="I68" s="30"/>
    </row>
    <row r="69" spans="1:9" ht="15.75" customHeight="1">
      <c r="A69" s="222" t="s">
        <v>143</v>
      </c>
      <c r="B69" s="228"/>
      <c r="C69" s="228"/>
      <c r="D69" s="228"/>
      <c r="E69" s="228"/>
      <c r="F69" s="228"/>
      <c r="G69" s="228"/>
      <c r="H69" s="228"/>
      <c r="I69" s="30"/>
    </row>
    <row r="70" spans="1:9" ht="15.75" customHeight="1">
      <c r="A70" s="228" t="s">
        <v>123</v>
      </c>
      <c r="B70" s="228"/>
      <c r="C70" s="228"/>
      <c r="D70" s="228"/>
      <c r="E70" s="228"/>
      <c r="F70" s="228"/>
      <c r="G70" s="228"/>
      <c r="H70" s="228"/>
      <c r="I70" s="30"/>
    </row>
    <row r="71" spans="1:9" ht="15.75" customHeight="1">
      <c r="A71" s="228" t="s">
        <v>124</v>
      </c>
      <c r="B71" s="228"/>
      <c r="C71" s="228"/>
      <c r="D71" s="228"/>
      <c r="E71" s="228"/>
      <c r="F71" s="228"/>
      <c r="G71" s="228"/>
      <c r="H71" s="228"/>
      <c r="I71" s="30"/>
    </row>
    <row r="72" spans="1:9" ht="15.75" customHeight="1">
      <c r="A72" s="228" t="s">
        <v>125</v>
      </c>
      <c r="B72" s="228"/>
      <c r="C72" s="228"/>
      <c r="D72" s="228"/>
      <c r="E72" s="228"/>
      <c r="F72" s="228"/>
      <c r="G72" s="228"/>
      <c r="H72" s="228"/>
      <c r="I72" s="30"/>
    </row>
    <row r="73" spans="1:9" ht="7.8" customHeight="1">
      <c r="I73" s="30"/>
    </row>
    <row r="74" spans="1:9" ht="19.2" customHeight="1">
      <c r="A74" s="69" t="s">
        <v>176</v>
      </c>
      <c r="B74" s="70"/>
      <c r="C74" s="70"/>
      <c r="D74" s="70"/>
      <c r="E74" s="71"/>
      <c r="F74" s="72"/>
      <c r="G74" s="73"/>
      <c r="I74" s="30"/>
    </row>
    <row r="75" spans="1:9" s="30" customFormat="1" ht="6" customHeight="1">
      <c r="A75" s="274"/>
      <c r="B75" s="275"/>
      <c r="C75" s="275"/>
      <c r="D75" s="275"/>
      <c r="E75" s="276"/>
      <c r="F75" s="164"/>
      <c r="G75" s="165"/>
    </row>
    <row r="76" spans="1:9" ht="15.75" customHeight="1" thickBot="1">
      <c r="A76" s="69"/>
      <c r="B76" s="70"/>
      <c r="C76" s="36" t="s">
        <v>174</v>
      </c>
      <c r="D76" s="273">
        <f>+F67</f>
        <v>46305</v>
      </c>
      <c r="E76" s="37"/>
      <c r="F76" s="84" t="s">
        <v>18</v>
      </c>
      <c r="G76" s="85">
        <v>1500</v>
      </c>
      <c r="I76" s="30"/>
    </row>
    <row r="77" spans="1:9" ht="15.75" customHeight="1" thickTop="1" thickBot="1">
      <c r="A77" s="71"/>
      <c r="B77" s="72"/>
      <c r="C77" s="208" t="s">
        <v>175</v>
      </c>
      <c r="D77" s="272">
        <f>+D76</f>
        <v>46305</v>
      </c>
      <c r="E77" s="209"/>
      <c r="F77" s="84" t="s">
        <v>18</v>
      </c>
      <c r="G77" s="85">
        <v>1600</v>
      </c>
      <c r="I77" s="30"/>
    </row>
    <row r="78" spans="1:9" ht="15.75" customHeight="1" thickTop="1">
      <c r="A78" s="38" t="s">
        <v>23</v>
      </c>
      <c r="G78" s="166"/>
      <c r="I78" s="30"/>
    </row>
    <row r="79" spans="1:9" ht="15.75" customHeight="1">
      <c r="A79" s="39" t="s">
        <v>54</v>
      </c>
      <c r="G79" s="166"/>
      <c r="I79" s="30"/>
    </row>
    <row r="80" spans="1:9" ht="15.75" customHeight="1">
      <c r="A80" s="40" t="s">
        <v>55</v>
      </c>
      <c r="G80" s="166"/>
      <c r="I80" s="30"/>
    </row>
    <row r="81" spans="1:9" ht="15.75" customHeight="1">
      <c r="A81" s="39" t="s">
        <v>24</v>
      </c>
      <c r="B81" s="21"/>
      <c r="G81" s="166"/>
      <c r="I81" s="30"/>
    </row>
    <row r="82" spans="1:9" ht="15.75" customHeight="1">
      <c r="A82" s="40" t="s">
        <v>56</v>
      </c>
      <c r="B82" s="41"/>
      <c r="C82" s="2"/>
      <c r="G82" s="166"/>
      <c r="I82" s="30"/>
    </row>
    <row r="83" spans="1:9" ht="15.75" customHeight="1">
      <c r="A83" s="39" t="s">
        <v>85</v>
      </c>
      <c r="G83" s="166"/>
    </row>
    <row r="84" spans="1:9" ht="15.75" customHeight="1">
      <c r="A84" s="39" t="s">
        <v>84</v>
      </c>
      <c r="G84" s="166"/>
    </row>
    <row r="85" spans="1:9" ht="15.75" customHeight="1">
      <c r="A85" s="39" t="s">
        <v>126</v>
      </c>
      <c r="G85" s="166"/>
    </row>
    <row r="86" spans="1:9" ht="15.75" customHeight="1">
      <c r="A86" s="39" t="s">
        <v>86</v>
      </c>
      <c r="G86" s="166"/>
    </row>
    <row r="87" spans="1:9" ht="15.75" customHeight="1">
      <c r="A87" s="39" t="s">
        <v>87</v>
      </c>
      <c r="G87" s="166"/>
    </row>
    <row r="88" spans="1:9" s="48" customFormat="1" ht="5.25" customHeight="1">
      <c r="A88" s="49"/>
      <c r="B88" s="21"/>
      <c r="C88" s="21"/>
      <c r="D88" s="21"/>
      <c r="E88" s="21"/>
      <c r="F88" s="21"/>
      <c r="G88" s="21"/>
      <c r="H88" s="21"/>
    </row>
    <row r="89" spans="1:9" ht="15" customHeight="1">
      <c r="A89" s="255" t="s">
        <v>103</v>
      </c>
      <c r="B89" s="255"/>
      <c r="C89" s="255"/>
      <c r="D89" s="255"/>
      <c r="E89" s="255"/>
      <c r="F89" s="255"/>
      <c r="G89" s="255"/>
      <c r="H89" s="255"/>
    </row>
    <row r="90" spans="1:9" ht="18" customHeight="1">
      <c r="A90" s="255" t="s">
        <v>104</v>
      </c>
      <c r="B90" s="255"/>
      <c r="C90" s="255"/>
      <c r="D90" s="255"/>
      <c r="E90" s="255"/>
      <c r="F90" s="255"/>
      <c r="G90" s="255"/>
      <c r="H90" s="255"/>
    </row>
    <row r="91" spans="1:9" s="112" customFormat="1" ht="25.8" customHeight="1">
      <c r="A91" s="254" t="s">
        <v>58</v>
      </c>
      <c r="B91" s="254"/>
      <c r="C91" s="254"/>
      <c r="D91" s="254"/>
      <c r="E91" s="254"/>
      <c r="F91" s="254"/>
      <c r="G91" s="254"/>
      <c r="H91" s="254"/>
    </row>
    <row r="92" spans="1:9" s="43" customFormat="1" ht="5.25" customHeight="1">
      <c r="A92" s="256"/>
      <c r="B92" s="256"/>
      <c r="C92" s="256"/>
      <c r="D92" s="256"/>
      <c r="E92" s="256"/>
      <c r="F92" s="256"/>
      <c r="G92" s="256"/>
      <c r="H92" s="256"/>
    </row>
    <row r="93" spans="1:9">
      <c r="A93" s="258" t="s">
        <v>59</v>
      </c>
      <c r="B93" s="259"/>
      <c r="C93" s="259"/>
      <c r="D93" s="259"/>
      <c r="E93" s="259"/>
      <c r="F93" s="259"/>
      <c r="G93" s="259"/>
      <c r="H93" s="259"/>
    </row>
    <row r="94" spans="1:9">
      <c r="A94" s="260" t="s">
        <v>44</v>
      </c>
      <c r="B94" s="260"/>
      <c r="C94" s="260"/>
      <c r="D94" s="260"/>
      <c r="E94" s="260"/>
      <c r="F94" s="260"/>
      <c r="G94" s="260"/>
      <c r="H94" s="260"/>
    </row>
    <row r="95" spans="1:9">
      <c r="A95" s="261" t="s">
        <v>45</v>
      </c>
      <c r="B95" s="261"/>
      <c r="C95" s="261"/>
      <c r="D95" s="261"/>
      <c r="E95" s="261"/>
      <c r="F95" s="261"/>
      <c r="G95" s="261"/>
      <c r="H95" s="261"/>
    </row>
    <row r="96" spans="1:9" ht="12" customHeight="1">
      <c r="A96" s="63"/>
      <c r="B96" s="63"/>
      <c r="C96" s="63"/>
      <c r="D96" s="63"/>
      <c r="E96" s="63"/>
      <c r="F96" s="63"/>
      <c r="G96" s="63"/>
      <c r="H96" s="63"/>
    </row>
    <row r="97" spans="1:8">
      <c r="A97" s="134" t="s">
        <v>37</v>
      </c>
      <c r="B97" s="123"/>
      <c r="C97" s="135"/>
      <c r="D97" s="136"/>
      <c r="E97" s="136"/>
      <c r="F97" s="136"/>
      <c r="G97" s="136"/>
      <c r="H97" s="136"/>
    </row>
    <row r="98" spans="1:8">
      <c r="A98" s="137" t="s">
        <v>144</v>
      </c>
      <c r="B98" s="123"/>
      <c r="C98" s="135"/>
      <c r="D98" s="136"/>
      <c r="E98" s="136"/>
      <c r="F98" s="136"/>
      <c r="G98" s="136"/>
      <c r="H98" s="136"/>
    </row>
    <row r="99" spans="1:8" ht="15" customHeight="1">
      <c r="A99" s="137" t="s">
        <v>80</v>
      </c>
      <c r="B99" s="123"/>
      <c r="C99" s="135"/>
      <c r="D99" s="136"/>
      <c r="E99" s="136"/>
      <c r="F99" s="136"/>
      <c r="G99" s="136"/>
      <c r="H99" s="136"/>
    </row>
    <row r="100" spans="1:8" ht="15" customHeight="1">
      <c r="A100" s="137" t="s">
        <v>145</v>
      </c>
      <c r="B100" s="123"/>
      <c r="C100" s="135"/>
      <c r="D100" s="136"/>
      <c r="E100" s="136"/>
      <c r="F100" s="136"/>
      <c r="G100" s="136"/>
      <c r="H100" s="136"/>
    </row>
    <row r="101" spans="1:8">
      <c r="A101" s="155" t="s">
        <v>98</v>
      </c>
      <c r="B101" s="156"/>
      <c r="C101" s="157"/>
      <c r="D101" s="158"/>
      <c r="E101" s="136"/>
      <c r="F101" s="136"/>
      <c r="G101" s="136"/>
      <c r="H101" s="136"/>
    </row>
    <row r="102" spans="1:8">
      <c r="A102" s="138" t="s">
        <v>38</v>
      </c>
      <c r="B102" s="139"/>
      <c r="C102" s="138"/>
      <c r="D102" s="140"/>
      <c r="E102" s="140"/>
      <c r="F102" s="140"/>
      <c r="G102" s="140"/>
      <c r="H102" s="140"/>
    </row>
    <row r="103" spans="1:8" ht="20.399999999999999">
      <c r="A103" s="256" t="s">
        <v>28</v>
      </c>
      <c r="B103" s="256"/>
      <c r="C103" s="256"/>
      <c r="D103" s="256"/>
      <c r="E103" s="256"/>
      <c r="F103" s="256"/>
      <c r="G103" s="256"/>
      <c r="H103" s="256"/>
    </row>
    <row r="104" spans="1:8" ht="20.399999999999999">
      <c r="A104" s="237" t="s">
        <v>150</v>
      </c>
      <c r="B104" s="235"/>
      <c r="C104" s="238"/>
      <c r="D104" s="237" t="str">
        <f>+E4</f>
        <v>FALL, 2026</v>
      </c>
      <c r="E104" s="235"/>
      <c r="F104" s="237" t="s">
        <v>179</v>
      </c>
      <c r="G104" s="235"/>
      <c r="H104" s="235"/>
    </row>
    <row r="105" spans="1:8" ht="18" customHeight="1">
      <c r="A105" s="22" t="s">
        <v>180</v>
      </c>
      <c r="B105" s="23"/>
      <c r="C105" s="23"/>
      <c r="D105" s="23"/>
      <c r="E105" s="23"/>
      <c r="F105" s="23"/>
      <c r="G105" s="23"/>
      <c r="H105" s="23"/>
    </row>
    <row r="106" spans="1:8" ht="18" customHeight="1">
      <c r="A106" s="22" t="s">
        <v>25</v>
      </c>
      <c r="B106" s="23"/>
      <c r="C106" s="23"/>
      <c r="D106" s="23"/>
      <c r="E106" s="23"/>
      <c r="F106" s="23"/>
      <c r="G106" s="23"/>
      <c r="H106" s="23"/>
    </row>
    <row r="107" spans="1:8" ht="18" customHeight="1">
      <c r="A107" s="22" t="s">
        <v>26</v>
      </c>
      <c r="B107" s="23"/>
      <c r="C107" s="23"/>
      <c r="D107" s="23"/>
      <c r="E107" s="23"/>
      <c r="F107" s="23"/>
      <c r="G107" s="23"/>
    </row>
    <row r="108" spans="1:8" ht="18" customHeight="1">
      <c r="A108" s="22" t="s">
        <v>46</v>
      </c>
      <c r="B108" s="23"/>
      <c r="C108" s="23"/>
      <c r="D108" s="23"/>
      <c r="E108" s="23"/>
      <c r="F108" s="23"/>
      <c r="G108" s="23"/>
      <c r="H108" s="23"/>
    </row>
    <row r="109" spans="1:8" ht="18" customHeight="1" thickBot="1">
      <c r="A109" s="22" t="s">
        <v>47</v>
      </c>
      <c r="B109" s="23"/>
      <c r="C109" s="23"/>
      <c r="D109" s="23"/>
      <c r="E109" s="23"/>
      <c r="F109" s="23"/>
      <c r="G109" s="23"/>
      <c r="H109" s="23"/>
    </row>
    <row r="110" spans="1:8" ht="14.4" customHeight="1" thickTop="1" thickBot="1">
      <c r="A110" s="4" t="s">
        <v>157</v>
      </c>
      <c r="B110" s="5"/>
      <c r="C110" s="5"/>
      <c r="D110" s="46" t="s">
        <v>158</v>
      </c>
      <c r="E110" s="6"/>
      <c r="F110" s="5"/>
      <c r="G110" s="7" t="s">
        <v>159</v>
      </c>
      <c r="H110" s="8"/>
    </row>
    <row r="111" spans="1:8" ht="16.2" thickTop="1">
      <c r="A111" s="1" t="str">
        <f>+A19</f>
        <v>Fraud-2026</v>
      </c>
      <c r="B111" s="34"/>
      <c r="C111" s="23"/>
      <c r="D111" s="23"/>
      <c r="E111" s="29" t="str">
        <f>+G19</f>
        <v>(8 hrs – A&amp;A)</v>
      </c>
    </row>
    <row r="112" spans="1:8" s="45" customFormat="1">
      <c r="A112" s="20">
        <f>+A20</f>
        <v>46317</v>
      </c>
      <c r="B112" s="20" t="str">
        <f>+B20</f>
        <v>Thursday</v>
      </c>
      <c r="C112" s="20" t="str">
        <f>+C20</f>
        <v>South Hills</v>
      </c>
      <c r="D112" s="23"/>
      <c r="E112" s="58"/>
      <c r="F112" s="75" t="s">
        <v>100</v>
      </c>
      <c r="G112" s="61" t="str">
        <f>+G117</f>
        <v>_____</v>
      </c>
      <c r="H112"/>
    </row>
    <row r="113" spans="1:9" s="45" customFormat="1" ht="16.2">
      <c r="A113" s="180" t="str">
        <f>+A118</f>
        <v>Registration fee =</v>
      </c>
      <c r="B113"/>
      <c r="C113" s="181">
        <f>+C118</f>
        <v>300</v>
      </c>
      <c r="D113"/>
      <c r="E113" s="58"/>
      <c r="F113" s="75"/>
      <c r="G113" s="61"/>
      <c r="H113"/>
    </row>
    <row r="114" spans="1:9" s="45" customFormat="1" ht="5.0999999999999996" customHeight="1">
      <c r="A114" s="20"/>
      <c r="B114" s="20"/>
      <c r="C114" s="20"/>
      <c r="D114" s="23"/>
      <c r="E114" s="58"/>
      <c r="F114" s="60"/>
      <c r="G114" s="61"/>
      <c r="H114" s="50"/>
    </row>
    <row r="115" spans="1:9" s="45" customFormat="1" ht="14.1" customHeight="1">
      <c r="A115" s="51"/>
      <c r="B115" s="121"/>
      <c r="C115" s="53"/>
      <c r="D115" s="120"/>
      <c r="E115" s="56"/>
      <c r="F115" s="95" t="s">
        <v>39</v>
      </c>
      <c r="G115" s="95"/>
      <c r="H115" s="88" t="s">
        <v>178</v>
      </c>
    </row>
    <row r="116" spans="1:9" ht="16.8">
      <c r="A116" s="16" t="str">
        <f>+A27</f>
        <v>Tax Planning - Individual and Business</v>
      </c>
      <c r="B116" s="34"/>
      <c r="C116" s="23"/>
      <c r="D116" s="2"/>
      <c r="E116" s="2"/>
      <c r="F116" s="2"/>
      <c r="G116" s="57" t="s">
        <v>27</v>
      </c>
      <c r="H116" s="42"/>
    </row>
    <row r="117" spans="1:9" ht="16.2">
      <c r="A117" s="220">
        <f>+A28</f>
        <v>46322</v>
      </c>
      <c r="B117" s="220" t="str">
        <f>+B28</f>
        <v>Tuesday</v>
      </c>
      <c r="C117" s="220" t="str">
        <f>+C28</f>
        <v>South Hills</v>
      </c>
      <c r="D117" s="44"/>
      <c r="E117" s="29"/>
      <c r="F117" s="176" t="str">
        <f>+B26</f>
        <v xml:space="preserve">Tax Planning </v>
      </c>
      <c r="G117" s="61" t="s">
        <v>35</v>
      </c>
      <c r="H117" s="59"/>
    </row>
    <row r="118" spans="1:9" ht="16.2">
      <c r="A118" s="180" t="s">
        <v>110</v>
      </c>
      <c r="B118" s="45"/>
      <c r="C118" s="179">
        <f>+E26</f>
        <v>300</v>
      </c>
      <c r="D118" s="45"/>
      <c r="E118" s="29" t="str">
        <f>+G27</f>
        <v>(8 hrs –Tx)</v>
      </c>
      <c r="F118" s="176"/>
      <c r="G118" s="61"/>
      <c r="H118" s="59"/>
    </row>
    <row r="119" spans="1:9" ht="5.0999999999999996" customHeight="1">
      <c r="A119" s="20"/>
      <c r="B119" s="20"/>
      <c r="C119" s="20"/>
      <c r="D119" s="58"/>
      <c r="E119" s="58"/>
      <c r="F119" s="55"/>
      <c r="G119" s="55"/>
      <c r="H119" s="59"/>
    </row>
    <row r="120" spans="1:9" ht="14.1" customHeight="1">
      <c r="A120" s="94"/>
      <c r="B120" s="94"/>
      <c r="C120" s="92"/>
      <c r="D120" s="120"/>
      <c r="E120" s="86"/>
      <c r="F120" s="95" t="s">
        <v>39</v>
      </c>
      <c r="G120" s="87"/>
      <c r="H120" s="88" t="s">
        <v>178</v>
      </c>
    </row>
    <row r="121" spans="1:9">
      <c r="A121" s="1" t="str">
        <f>+A35</f>
        <v>ETHICS - 2026</v>
      </c>
      <c r="B121" s="34"/>
      <c r="C121" s="23"/>
      <c r="D121" s="23"/>
      <c r="E121" s="29" t="str">
        <f>+G35</f>
        <v>(4 hrs – Ethics)</v>
      </c>
    </row>
    <row r="122" spans="1:9">
      <c r="A122" s="220">
        <f>+A36</f>
        <v>46338</v>
      </c>
      <c r="B122" s="220" t="str">
        <f>+B36</f>
        <v>Thursday</v>
      </c>
      <c r="C122" s="220" t="str">
        <f>+C36</f>
        <v>South Hills</v>
      </c>
      <c r="D122" s="253"/>
      <c r="E122" s="253"/>
      <c r="F122" s="90" t="s">
        <v>116</v>
      </c>
      <c r="G122" s="61" t="str">
        <f>+G128</f>
        <v>_____</v>
      </c>
      <c r="H122" s="212"/>
    </row>
    <row r="123" spans="1:9" ht="10.050000000000001" customHeight="1">
      <c r="A123" s="220"/>
      <c r="B123" s="220"/>
      <c r="C123" s="220"/>
      <c r="E123" s="152"/>
      <c r="F123" s="58"/>
      <c r="G123" s="61"/>
      <c r="H123" s="50"/>
    </row>
    <row r="124" spans="1:9" ht="5.0999999999999996" customHeight="1">
      <c r="A124" s="20"/>
      <c r="B124" s="20"/>
      <c r="C124" s="20"/>
      <c r="D124" s="83"/>
      <c r="E124" s="58"/>
      <c r="F124" s="58"/>
      <c r="G124" s="55"/>
      <c r="H124" s="50"/>
    </row>
    <row r="125" spans="1:9" s="30" customFormat="1" ht="14.1" customHeight="1">
      <c r="A125" s="91" t="str">
        <f>+A113</f>
        <v>Registration fee =</v>
      </c>
      <c r="B125" s="186"/>
      <c r="C125" s="185">
        <f>+E34</f>
        <v>200</v>
      </c>
      <c r="D125" s="120"/>
      <c r="E125" s="96"/>
      <c r="F125" s="95" t="s">
        <v>39</v>
      </c>
      <c r="G125" s="97"/>
      <c r="H125" s="88" t="s">
        <v>178</v>
      </c>
    </row>
    <row r="126" spans="1:9" s="30" customFormat="1" ht="7.5" customHeight="1">
      <c r="A126" s="180"/>
      <c r="C126" s="89"/>
      <c r="D126" s="184"/>
      <c r="E126" s="90"/>
      <c r="F126" s="187"/>
      <c r="G126" s="93"/>
      <c r="H126" s="188"/>
    </row>
    <row r="127" spans="1:9" s="30" customFormat="1" ht="14.1" customHeight="1">
      <c r="A127" s="1" t="str">
        <f>+A43</f>
        <v>Accounting &amp; Auditing Update - 2026</v>
      </c>
      <c r="B127" s="34"/>
      <c r="C127" s="23"/>
      <c r="D127" s="23"/>
      <c r="E127" s="29" t="str">
        <f>+G43</f>
        <v>(8 hrs – A&amp;A)</v>
      </c>
      <c r="F127"/>
      <c r="G127"/>
      <c r="H127"/>
      <c r="I127"/>
    </row>
    <row r="128" spans="1:9" s="30" customFormat="1" ht="14.1" customHeight="1">
      <c r="A128" s="20">
        <f>+A44</f>
        <v>46350</v>
      </c>
      <c r="B128" s="20" t="str">
        <f>+B44</f>
        <v>Tuesday</v>
      </c>
      <c r="C128" s="20" t="str">
        <f>+C44</f>
        <v>South Hills</v>
      </c>
      <c r="D128" s="23"/>
      <c r="E128" s="58"/>
      <c r="F128" s="58" t="s">
        <v>36</v>
      </c>
      <c r="G128" s="61" t="str">
        <f>+G112</f>
        <v>_____</v>
      </c>
      <c r="H128"/>
      <c r="I128"/>
    </row>
    <row r="129" spans="1:9" s="30" customFormat="1" ht="10.050000000000001" customHeight="1">
      <c r="A129" s="20"/>
      <c r="B129" s="20"/>
      <c r="C129" s="20"/>
      <c r="D129"/>
      <c r="E129" s="152"/>
      <c r="F129" s="58"/>
      <c r="G129" s="61"/>
      <c r="H129" s="50"/>
      <c r="I129"/>
    </row>
    <row r="130" spans="1:9" s="30" customFormat="1" ht="5.0999999999999996" customHeight="1">
      <c r="A130" s="20"/>
      <c r="B130" s="20"/>
      <c r="C130" s="20"/>
      <c r="D130" s="83"/>
      <c r="E130" s="58"/>
      <c r="F130" s="58"/>
      <c r="G130" s="55"/>
      <c r="H130" s="50"/>
      <c r="I130"/>
    </row>
    <row r="131" spans="1:9" ht="16.2">
      <c r="A131" s="91" t="str">
        <f>+A118</f>
        <v>Registration fee =</v>
      </c>
      <c r="B131" s="186"/>
      <c r="C131" s="185">
        <f>+C113</f>
        <v>300</v>
      </c>
      <c r="D131" s="120"/>
      <c r="E131" s="96"/>
      <c r="F131" s="95" t="s">
        <v>39</v>
      </c>
      <c r="G131" s="97"/>
      <c r="H131" s="88" t="s">
        <v>178</v>
      </c>
      <c r="I131" s="30"/>
    </row>
    <row r="132" spans="1:9">
      <c r="A132" s="193" t="str">
        <f>+A61</f>
        <v>Federal Tax Update – Individual and Business</v>
      </c>
      <c r="B132" s="190"/>
      <c r="C132" s="191"/>
      <c r="D132" s="183"/>
      <c r="E132" s="29" t="str">
        <f>+G61</f>
        <v>(16 hrs - Tax)</v>
      </c>
      <c r="F132" s="187"/>
      <c r="G132" s="93"/>
      <c r="H132" s="192"/>
    </row>
    <row r="133" spans="1:9">
      <c r="A133" s="20">
        <f>+A63</f>
        <v>46364</v>
      </c>
      <c r="B133" s="20" t="str">
        <f t="shared" ref="B133:D134" si="0">+B63</f>
        <v>Tuesday</v>
      </c>
      <c r="C133" s="20" t="str">
        <f t="shared" si="0"/>
        <v>South Hills</v>
      </c>
      <c r="D133" s="20" t="str">
        <f t="shared" si="0"/>
        <v>(Individual)</v>
      </c>
      <c r="E133" s="177"/>
      <c r="F133" s="75" t="s">
        <v>50</v>
      </c>
      <c r="G133" s="75" t="s">
        <v>53</v>
      </c>
      <c r="H133" s="50"/>
    </row>
    <row r="134" spans="1:9">
      <c r="A134" s="20">
        <f>+A64</f>
        <v>46366</v>
      </c>
      <c r="B134" s="20" t="str">
        <f t="shared" si="0"/>
        <v>Thursday</v>
      </c>
      <c r="C134" s="20" t="str">
        <f t="shared" si="0"/>
        <v>South Hills</v>
      </c>
      <c r="D134" s="20" t="str">
        <f t="shared" si="0"/>
        <v>(Business)</v>
      </c>
      <c r="E134" s="178"/>
      <c r="F134" s="75" t="s">
        <v>51</v>
      </c>
      <c r="G134" s="75" t="s">
        <v>52</v>
      </c>
      <c r="H134" s="50"/>
    </row>
    <row r="135" spans="1:9">
      <c r="A135" s="20" t="str">
        <f>+A66</f>
        <v>TBD</v>
      </c>
      <c r="B135" s="20">
        <f t="shared" ref="B135:D136" si="1">+B66</f>
        <v>0</v>
      </c>
      <c r="C135" s="20" t="str">
        <f t="shared" si="1"/>
        <v>North Hills</v>
      </c>
      <c r="D135" s="20" t="str">
        <f t="shared" si="1"/>
        <v>(Individual)</v>
      </c>
      <c r="E135" s="177"/>
      <c r="F135" s="75" t="s">
        <v>50</v>
      </c>
      <c r="G135" s="75" t="s">
        <v>53</v>
      </c>
      <c r="H135" s="50"/>
    </row>
    <row r="136" spans="1:9">
      <c r="A136" s="20" t="str">
        <f>+A67</f>
        <v>TBD</v>
      </c>
      <c r="B136" s="20">
        <f t="shared" si="1"/>
        <v>0</v>
      </c>
      <c r="C136" s="20" t="str">
        <f t="shared" si="1"/>
        <v>North Hills</v>
      </c>
      <c r="D136" s="20" t="str">
        <f t="shared" si="1"/>
        <v>(Business)</v>
      </c>
      <c r="E136" s="178"/>
      <c r="F136" s="75" t="s">
        <v>51</v>
      </c>
      <c r="G136" s="75" t="s">
        <v>52</v>
      </c>
      <c r="H136" s="50"/>
    </row>
    <row r="137" spans="1:9" s="30" customFormat="1" ht="15" customHeight="1">
      <c r="A137" s="217" t="s">
        <v>135</v>
      </c>
      <c r="B137" s="215"/>
      <c r="C137" s="216">
        <f>+E54</f>
        <v>350</v>
      </c>
      <c r="D137" s="239" t="s">
        <v>153</v>
      </c>
      <c r="E137" s="218">
        <f>+E53</f>
        <v>650</v>
      </c>
      <c r="F137" s="74" t="s">
        <v>39</v>
      </c>
      <c r="G137" s="88"/>
      <c r="H137" s="88" t="s">
        <v>178</v>
      </c>
    </row>
    <row r="138" spans="1:9" ht="15" customHeight="1">
      <c r="A138" s="62" t="s">
        <v>48</v>
      </c>
      <c r="B138" s="98"/>
      <c r="C138" s="219">
        <f>+E58</f>
        <v>250</v>
      </c>
      <c r="D138" s="239" t="s">
        <v>153</v>
      </c>
      <c r="E138" s="219">
        <f>+E57</f>
        <v>400</v>
      </c>
      <c r="F138" s="168"/>
      <c r="H138" s="64"/>
    </row>
    <row r="139" spans="1:9" ht="12.6" customHeight="1">
      <c r="A139" s="99" t="s">
        <v>64</v>
      </c>
      <c r="B139" s="100"/>
      <c r="C139" s="105"/>
      <c r="D139" s="167" t="s">
        <v>102</v>
      </c>
      <c r="E139" s="121"/>
      <c r="F139" s="103"/>
      <c r="G139" s="104"/>
      <c r="H139" s="101"/>
    </row>
    <row r="140" spans="1:9" ht="15.75" customHeight="1">
      <c r="A140" s="210" t="s">
        <v>129</v>
      </c>
      <c r="B140" s="20"/>
      <c r="C140" s="213" t="s">
        <v>130</v>
      </c>
      <c r="D140" s="123"/>
      <c r="E140" s="214"/>
      <c r="F140" s="75" t="s">
        <v>156</v>
      </c>
      <c r="G140" s="61"/>
      <c r="H140" s="61"/>
    </row>
    <row r="141" spans="1:9" ht="15.75" customHeight="1">
      <c r="A141" s="51"/>
      <c r="B141" s="91" t="s">
        <v>131</v>
      </c>
      <c r="C141" s="53"/>
      <c r="D141" s="120" t="s">
        <v>101</v>
      </c>
      <c r="E141" s="56"/>
      <c r="F141" s="95" t="s">
        <v>39</v>
      </c>
      <c r="G141" s="95"/>
      <c r="H141" s="88" t="s">
        <v>49</v>
      </c>
    </row>
    <row r="142" spans="1:9" ht="9.9" customHeight="1">
      <c r="A142" s="159"/>
      <c r="B142" s="160"/>
      <c r="C142" s="161"/>
      <c r="D142" s="122"/>
      <c r="E142" s="152"/>
      <c r="F142" s="162"/>
      <c r="G142" s="163"/>
      <c r="H142" s="93"/>
    </row>
    <row r="143" spans="1:9" ht="16.8" customHeight="1">
      <c r="A143" s="69" t="s">
        <v>176</v>
      </c>
      <c r="B143" s="160"/>
      <c r="C143" s="161"/>
      <c r="D143" s="122"/>
      <c r="E143" s="152"/>
      <c r="F143" s="162"/>
      <c r="G143" s="163"/>
      <c r="H143" s="93"/>
    </row>
    <row r="144" spans="1:9" ht="16.8" customHeight="1" thickBot="1">
      <c r="A144" s="159"/>
      <c r="B144" s="36" t="s">
        <v>174</v>
      </c>
      <c r="D144" s="273">
        <f>+D76</f>
        <v>46305</v>
      </c>
      <c r="E144" s="84" t="s">
        <v>18</v>
      </c>
      <c r="F144" s="85">
        <v>1500</v>
      </c>
      <c r="G144" s="163"/>
      <c r="H144" s="93"/>
    </row>
    <row r="145" spans="1:8" ht="16.8" customHeight="1" thickTop="1" thickBot="1">
      <c r="A145" s="159"/>
      <c r="B145" s="208" t="s">
        <v>175</v>
      </c>
      <c r="D145" s="272">
        <f>+D144</f>
        <v>46305</v>
      </c>
      <c r="E145" s="84" t="s">
        <v>18</v>
      </c>
      <c r="F145" s="85">
        <v>1600</v>
      </c>
      <c r="G145" s="163"/>
      <c r="H145" s="93"/>
    </row>
    <row r="146" spans="1:8" ht="16.8" thickTop="1" thickBot="1">
      <c r="A146" s="27"/>
      <c r="B146" s="144" t="s">
        <v>31</v>
      </c>
      <c r="C146" s="145"/>
      <c r="D146" s="146"/>
      <c r="E146" s="146"/>
      <c r="F146" s="146"/>
      <c r="G146" s="147" t="s">
        <v>32</v>
      </c>
      <c r="H146" s="148"/>
    </row>
    <row r="147" spans="1:8" ht="16.8" thickTop="1" thickBot="1">
      <c r="H147" s="65"/>
    </row>
    <row r="148" spans="1:8">
      <c r="A148" s="2" t="s">
        <v>78</v>
      </c>
      <c r="B148" s="23"/>
      <c r="C148" s="23"/>
      <c r="D148" s="23"/>
      <c r="E148" s="124" t="s">
        <v>28</v>
      </c>
      <c r="F148" s="125"/>
      <c r="G148" s="126"/>
      <c r="H148" s="45"/>
    </row>
    <row r="149" spans="1:8">
      <c r="B149" s="23"/>
      <c r="C149" s="23"/>
      <c r="D149" s="23"/>
      <c r="E149" s="127" t="s">
        <v>29</v>
      </c>
      <c r="F149" s="83"/>
      <c r="G149" s="128"/>
      <c r="H149" s="45"/>
    </row>
    <row r="150" spans="1:8" ht="16.2" thickBot="1">
      <c r="A150" s="22" t="s">
        <v>132</v>
      </c>
      <c r="D150" s="23"/>
      <c r="E150" s="129" t="s">
        <v>30</v>
      </c>
      <c r="F150" s="130"/>
      <c r="G150" s="131"/>
      <c r="H150" s="67"/>
    </row>
    <row r="151" spans="1:8">
      <c r="A151" s="66" t="s">
        <v>67</v>
      </c>
      <c r="B151" s="67"/>
      <c r="C151" s="67"/>
      <c r="D151" s="67"/>
      <c r="E151" s="67"/>
      <c r="F151" s="67"/>
      <c r="G151" s="67"/>
    </row>
    <row r="152" spans="1:8">
      <c r="A152" s="68" t="s">
        <v>83</v>
      </c>
      <c r="B152" s="67"/>
      <c r="C152" s="67"/>
      <c r="D152" s="67"/>
      <c r="E152" s="67"/>
      <c r="F152" s="67"/>
    </row>
    <row r="153" spans="1:8">
      <c r="A153" s="133" t="s">
        <v>68</v>
      </c>
      <c r="B153" s="67"/>
      <c r="C153" s="67"/>
      <c r="D153" s="132" t="s">
        <v>79</v>
      </c>
      <c r="E153" s="67"/>
    </row>
  </sheetData>
  <mergeCells count="20">
    <mergeCell ref="A1:H1"/>
    <mergeCell ref="A2:H2"/>
    <mergeCell ref="A3:H3"/>
    <mergeCell ref="A5:H5"/>
    <mergeCell ref="A4:C4"/>
    <mergeCell ref="E4:G4"/>
    <mergeCell ref="D122:E122"/>
    <mergeCell ref="A91:H91"/>
    <mergeCell ref="A90:H90"/>
    <mergeCell ref="A103:H103"/>
    <mergeCell ref="E8:G8"/>
    <mergeCell ref="A92:H92"/>
    <mergeCell ref="A93:H93"/>
    <mergeCell ref="A94:H94"/>
    <mergeCell ref="A95:H95"/>
    <mergeCell ref="A89:H89"/>
    <mergeCell ref="C52:D52"/>
    <mergeCell ref="G56:H56"/>
    <mergeCell ref="A7:H7"/>
    <mergeCell ref="A6:H6"/>
  </mergeCells>
  <pageMargins left="0.7" right="0.7" top="0.75" bottom="0.75" header="0.3" footer="0.3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1" workbookViewId="0">
      <selection activeCell="G17" sqref="G17"/>
    </sheetView>
  </sheetViews>
  <sheetFormatPr defaultRowHeight="15.6"/>
  <cols>
    <col min="1" max="1" width="10.09765625" bestFit="1" customWidth="1"/>
    <col min="2" max="2" width="9.69921875" customWidth="1"/>
    <col min="3" max="3" width="11" bestFit="1" customWidth="1"/>
    <col min="4" max="4" width="12.69921875" customWidth="1"/>
    <col min="5" max="5" width="6.69921875" customWidth="1"/>
    <col min="6" max="6" width="9.8984375" customWidth="1"/>
    <col min="7" max="7" width="8.8984375" bestFit="1" customWidth="1"/>
    <col min="8" max="8" width="15.09765625" customWidth="1"/>
  </cols>
  <sheetData>
    <row r="1" spans="1:8" ht="20.399999999999999">
      <c r="A1" s="256" t="s">
        <v>0</v>
      </c>
      <c r="B1" s="256"/>
      <c r="C1" s="256"/>
      <c r="D1" s="256"/>
      <c r="E1" s="256"/>
      <c r="F1" s="256"/>
      <c r="G1" s="256"/>
      <c r="H1" s="256"/>
    </row>
    <row r="2" spans="1:8">
      <c r="A2" s="265" t="str">
        <f>+'By course'!A2:H2</f>
        <v>PA License Number: PX001363L</v>
      </c>
      <c r="B2" s="265"/>
      <c r="C2" s="265"/>
      <c r="D2" s="265"/>
      <c r="E2" s="265"/>
      <c r="F2" s="265"/>
      <c r="G2" s="265"/>
      <c r="H2" s="265"/>
    </row>
    <row r="3" spans="1:8" ht="16.8">
      <c r="A3" s="266" t="s">
        <v>2</v>
      </c>
      <c r="B3" s="266"/>
      <c r="C3" s="266"/>
      <c r="D3" s="266"/>
      <c r="E3" s="266"/>
      <c r="F3" s="266"/>
      <c r="G3" s="266"/>
      <c r="H3" s="266"/>
    </row>
    <row r="4" spans="1:8" ht="18">
      <c r="A4" s="269">
        <v>2025</v>
      </c>
      <c r="B4" s="269"/>
      <c r="C4" s="269"/>
      <c r="D4" s="269"/>
      <c r="E4" s="269"/>
      <c r="F4" s="269"/>
      <c r="G4" s="269"/>
      <c r="H4" s="269"/>
    </row>
    <row r="5" spans="1:8">
      <c r="A5" s="265">
        <f>+'By course'!A5:H5</f>
        <v>0</v>
      </c>
      <c r="B5" s="265"/>
      <c r="C5" s="265"/>
      <c r="D5" s="265"/>
      <c r="E5" s="265"/>
      <c r="F5" s="265"/>
      <c r="G5" s="265"/>
      <c r="H5" s="265"/>
    </row>
    <row r="6" spans="1:8">
      <c r="A6" s="268" t="e">
        <f>+'By course'!#REF!</f>
        <v>#REF!</v>
      </c>
      <c r="B6" s="268"/>
      <c r="C6" s="268"/>
      <c r="D6" s="268"/>
      <c r="E6" s="268"/>
      <c r="F6" s="268"/>
      <c r="G6" s="268"/>
      <c r="H6" s="268"/>
    </row>
    <row r="7" spans="1:8" ht="8.1" customHeight="1">
      <c r="A7" s="76"/>
      <c r="B7" s="76"/>
      <c r="C7" s="76"/>
      <c r="D7" s="76"/>
      <c r="E7" s="257"/>
      <c r="F7" s="257"/>
      <c r="G7" s="257"/>
      <c r="H7" s="76"/>
    </row>
    <row r="8" spans="1:8">
      <c r="A8" s="1"/>
      <c r="B8" s="1" t="str">
        <f>+'By course'!B9</f>
        <v>South Hills</v>
      </c>
      <c r="E8" s="107"/>
      <c r="F8" s="107" t="str">
        <f>+'By course'!F9</f>
        <v>North Hills</v>
      </c>
      <c r="G8" s="106"/>
    </row>
    <row r="9" spans="1:8">
      <c r="A9" s="2"/>
      <c r="B9" s="2" t="str">
        <f>+'By course'!B10</f>
        <v>STM Family Life Center</v>
      </c>
      <c r="F9" t="str">
        <f>+'By course'!F10</f>
        <v>To be determined</v>
      </c>
      <c r="G9" s="2"/>
    </row>
    <row r="10" spans="1:8">
      <c r="A10" s="2"/>
      <c r="B10" s="2" t="str">
        <f>+'By course'!B11</f>
        <v>126 Fort Couch Road</v>
      </c>
      <c r="E10" s="45"/>
      <c r="F10" t="str">
        <f>+'By course'!F11</f>
        <v>TBD</v>
      </c>
      <c r="G10" s="2"/>
    </row>
    <row r="11" spans="1:8">
      <c r="A11" s="2"/>
      <c r="B11" s="2" t="str">
        <f>+'By course'!B12</f>
        <v>Pittsburgh, PA  15241</v>
      </c>
      <c r="E11" s="45"/>
      <c r="F11" t="str">
        <f>+'By course'!F12</f>
        <v>xx</v>
      </c>
      <c r="G11" s="2"/>
    </row>
    <row r="12" spans="1:8">
      <c r="A12" s="2"/>
      <c r="B12" s="2" t="str">
        <f>+'By course'!B13</f>
        <v>412-833-0031</v>
      </c>
      <c r="E12" s="45"/>
      <c r="F12" t="str">
        <f>+'By course'!F13</f>
        <v>xx</v>
      </c>
      <c r="G12" s="2"/>
    </row>
    <row r="13" spans="1:8" ht="8.1" customHeight="1">
      <c r="A13" s="2"/>
      <c r="B13" s="2"/>
      <c r="E13" s="45"/>
      <c r="G13" s="2"/>
    </row>
    <row r="14" spans="1:8">
      <c r="A14" s="149" t="s">
        <v>9</v>
      </c>
      <c r="C14" s="141" t="s">
        <v>81</v>
      </c>
      <c r="D14" s="150" t="s">
        <v>88</v>
      </c>
      <c r="E14" s="143"/>
      <c r="F14" s="143"/>
      <c r="G14" s="22" t="s">
        <v>77</v>
      </c>
    </row>
    <row r="15" spans="1:8" ht="16.2" thickBot="1">
      <c r="A15" s="2"/>
      <c r="D15" s="3"/>
      <c r="E15" s="3"/>
      <c r="F15" s="3"/>
      <c r="G15" s="3"/>
      <c r="H15" s="3"/>
    </row>
    <row r="16" spans="1:8" ht="16.8" thickTop="1" thickBot="1">
      <c r="A16" s="4" t="str">
        <f>+'By course'!A16</f>
        <v>Registration: 8:00 AM</v>
      </c>
      <c r="B16" s="5"/>
      <c r="C16" s="5"/>
      <c r="D16" s="46" t="str">
        <f>+'By course'!D16</f>
        <v>Start Time:  8:30 AM</v>
      </c>
      <c r="E16" s="6"/>
      <c r="F16" s="5"/>
      <c r="G16" s="7" t="str">
        <f>+'By course'!G16</f>
        <v>End: 4:30 PM</v>
      </c>
      <c r="H16" s="8"/>
    </row>
    <row r="17" spans="1:8" ht="16.2" thickTop="1">
      <c r="A17" s="244"/>
      <c r="B17" s="244"/>
      <c r="C17" s="244"/>
      <c r="D17" s="245"/>
      <c r="E17" s="246"/>
      <c r="F17" s="244"/>
      <c r="G17" s="247"/>
      <c r="H17" s="246"/>
    </row>
    <row r="19" spans="1:8">
      <c r="A19" s="118" t="s">
        <v>60</v>
      </c>
    </row>
    <row r="20" spans="1:8">
      <c r="A20" s="113">
        <f>+'By date'!A19</f>
        <v>46315</v>
      </c>
      <c r="B20" s="113" t="str">
        <f>+'By date'!B19</f>
        <v>Tuesday</v>
      </c>
      <c r="C20" s="113" t="str">
        <f>+'By date'!C21</f>
        <v>South Hills</v>
      </c>
      <c r="D20" s="113" t="str">
        <f>+'By date'!D21</f>
        <v>Fraud-2026</v>
      </c>
      <c r="E20" s="172"/>
    </row>
    <row r="22" spans="1:8">
      <c r="A22" s="113">
        <f>+'By date'!A40</f>
        <v>46336</v>
      </c>
      <c r="B22" s="113" t="str">
        <f>+'By date'!B40</f>
        <v>Tuesday</v>
      </c>
      <c r="C22" s="113" t="str">
        <f>+'By date'!C26</f>
        <v>South Hills</v>
      </c>
      <c r="D22" s="113" t="str">
        <f>+'By date'!D26</f>
        <v xml:space="preserve">Tax Planning </v>
      </c>
      <c r="E22" s="113"/>
    </row>
    <row r="23" spans="1:8">
      <c r="A23" s="169"/>
      <c r="B23" s="169"/>
      <c r="C23" s="169"/>
      <c r="E23" s="169"/>
    </row>
    <row r="24" spans="1:8">
      <c r="A24" s="169">
        <f>+'By date'!A56</f>
        <v>46352</v>
      </c>
      <c r="B24" s="169" t="str">
        <f>+'By date'!B56</f>
        <v>Thursday</v>
      </c>
      <c r="C24" s="169" t="str">
        <f>+'By date'!C54</f>
        <v>South Hills</v>
      </c>
      <c r="D24" s="169" t="str">
        <f>+'By date'!D54</f>
        <v>A&amp;A Update</v>
      </c>
      <c r="E24" s="169"/>
    </row>
    <row r="25" spans="1:8">
      <c r="A25" s="113">
        <f>+'By date'!A70</f>
        <v>46366</v>
      </c>
      <c r="B25" s="113" t="str">
        <f>+'By date'!B70</f>
        <v>Thursday</v>
      </c>
      <c r="C25" s="113" t="str">
        <f>+'By date'!C68</f>
        <v>South Hills</v>
      </c>
      <c r="D25" s="113" t="str">
        <f>+'By date'!D68</f>
        <v>FTU-Ind</v>
      </c>
      <c r="E25" s="113"/>
    </row>
    <row r="26" spans="1:8">
      <c r="A26" s="113">
        <f>+'By date'!A71</f>
        <v>46367</v>
      </c>
      <c r="B26" s="113" t="str">
        <f>+'By date'!B71</f>
        <v>Friday</v>
      </c>
      <c r="C26" s="113" t="str">
        <f>+'By date'!C70</f>
        <v>South Hills</v>
      </c>
      <c r="D26" s="113" t="str">
        <f>+'By date'!D70</f>
        <v>FTU-Business</v>
      </c>
    </row>
    <row r="27" spans="1:8">
      <c r="A27" s="113"/>
      <c r="B27" s="113"/>
      <c r="C27" s="113"/>
      <c r="D27" s="113"/>
    </row>
    <row r="28" spans="1:8">
      <c r="A28" s="113">
        <f>+'By date'!A85</f>
        <v>46381</v>
      </c>
      <c r="B28" s="113" t="str">
        <f>+'By date'!B85</f>
        <v>Friday</v>
      </c>
      <c r="C28" s="113" t="str">
        <f>+'By date'!C85</f>
        <v>South Hills</v>
      </c>
      <c r="D28" s="113" t="str">
        <f>+'By date'!D85</f>
        <v>ETHICS</v>
      </c>
    </row>
    <row r="29" spans="1:8">
      <c r="A29" s="113"/>
      <c r="B29" s="115"/>
      <c r="C29" s="115"/>
    </row>
    <row r="30" spans="1:8">
      <c r="A30" s="117" t="s">
        <v>139</v>
      </c>
    </row>
    <row r="31" spans="1:8">
      <c r="A31" s="114">
        <f>+'By date'!A43</f>
        <v>46339</v>
      </c>
      <c r="B31" s="114" t="str">
        <f>+'By date'!B43</f>
        <v>Friday</v>
      </c>
      <c r="C31" s="114">
        <f>+'By date'!C43</f>
        <v>0</v>
      </c>
      <c r="D31" s="114">
        <f>+'By date'!D43</f>
        <v>0</v>
      </c>
      <c r="E31" s="211"/>
    </row>
    <row r="32" spans="1:8">
      <c r="A32" s="114"/>
      <c r="B32" s="114"/>
      <c r="C32" s="114"/>
      <c r="E32" s="114"/>
    </row>
    <row r="33" spans="1:5">
      <c r="A33" s="114">
        <f>+'By date'!A95</f>
        <v>46391</v>
      </c>
      <c r="B33" s="114" t="str">
        <f>+'By date'!B95</f>
        <v>Monday</v>
      </c>
      <c r="C33" s="114" t="str">
        <f>+'By date'!C95</f>
        <v>North Hills</v>
      </c>
      <c r="D33" s="114" t="str">
        <f>+'By date'!D95</f>
        <v>Fraud-2026</v>
      </c>
      <c r="E33" s="114"/>
    </row>
    <row r="34" spans="1:5">
      <c r="A34" s="114">
        <f>+'By date'!A98</f>
        <v>46394</v>
      </c>
      <c r="B34" s="114" t="str">
        <f>+'By date'!B98</f>
        <v>Thursday</v>
      </c>
      <c r="C34" s="114" t="str">
        <f>+'By date'!C98</f>
        <v>North Hills</v>
      </c>
      <c r="D34" s="114" t="str">
        <f>+'By date'!D98</f>
        <v>FTU-Ind</v>
      </c>
    </row>
    <row r="35" spans="1:5">
      <c r="A35" s="114">
        <f>+'By date'!A99</f>
        <v>46395</v>
      </c>
      <c r="B35" s="114" t="str">
        <f>+'By date'!B99</f>
        <v>Friday</v>
      </c>
      <c r="C35" s="114" t="str">
        <f>+'By date'!C99</f>
        <v>North Hills</v>
      </c>
      <c r="D35" s="114" t="str">
        <f>+'By date'!D99</f>
        <v>FTU-Business</v>
      </c>
    </row>
    <row r="36" spans="1:5">
      <c r="A36" s="115">
        <f>+'By date'!A102</f>
        <v>46398</v>
      </c>
      <c r="B36" s="115" t="str">
        <f>+'By date'!B102</f>
        <v>Monday</v>
      </c>
      <c r="C36" s="115" t="str">
        <f>+'By date'!C102</f>
        <v>North Hills</v>
      </c>
      <c r="D36" s="115" t="str">
        <f>+'By date'!D102</f>
        <v>A&amp;A Update</v>
      </c>
    </row>
    <row r="37" spans="1:5">
      <c r="A37" s="113">
        <f>+'By date'!A109</f>
        <v>46405</v>
      </c>
      <c r="B37" s="113" t="str">
        <f>+'By date'!B109</f>
        <v>Monday</v>
      </c>
      <c r="C37" s="113" t="str">
        <f>+'By date'!C109</f>
        <v>North Hills</v>
      </c>
      <c r="D37" s="113" t="str">
        <f>+'By date'!D109</f>
        <v>Real Estate</v>
      </c>
    </row>
  </sheetData>
  <sortState ref="A8:H33">
    <sortCondition ref="C8:C33"/>
    <sortCondition ref="A8:A33"/>
  </sortState>
  <mergeCells count="7">
    <mergeCell ref="A6:H6"/>
    <mergeCell ref="E7:G7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workbookViewId="0">
      <selection activeCell="E11" sqref="E11"/>
    </sheetView>
  </sheetViews>
  <sheetFormatPr defaultRowHeight="15.6"/>
  <cols>
    <col min="1" max="1" width="10.8984375" customWidth="1"/>
    <col min="2" max="2" width="10" customWidth="1"/>
    <col min="3" max="3" width="11.19921875" customWidth="1"/>
  </cols>
  <sheetData>
    <row r="1" spans="1:8" ht="20.399999999999999">
      <c r="A1" s="256" t="s">
        <v>0</v>
      </c>
      <c r="B1" s="256"/>
      <c r="C1" s="256"/>
      <c r="D1" s="256"/>
      <c r="E1" s="256"/>
      <c r="F1" s="256"/>
      <c r="G1" s="256"/>
      <c r="H1" s="256"/>
    </row>
    <row r="2" spans="1:8">
      <c r="A2" s="265" t="str">
        <f>+'By course'!A2:H2</f>
        <v>PA License Number: PX001363L</v>
      </c>
      <c r="B2" s="265"/>
      <c r="C2" s="265"/>
      <c r="D2" s="265"/>
      <c r="E2" s="265"/>
      <c r="F2" s="265"/>
      <c r="G2" s="265"/>
      <c r="H2" s="265"/>
    </row>
    <row r="3" spans="1:8" ht="16.8">
      <c r="A3" s="266" t="str">
        <f>+'By course'!A3:H3</f>
        <v>Robert J. Henkels, CPA - President</v>
      </c>
      <c r="B3" s="266"/>
      <c r="C3" s="266"/>
      <c r="D3" s="266"/>
      <c r="E3" s="266"/>
      <c r="F3" s="266"/>
      <c r="G3" s="266"/>
      <c r="H3" s="266"/>
    </row>
    <row r="4" spans="1:8" ht="18">
      <c r="A4" s="269">
        <f>+'By location'!A4:H4</f>
        <v>2025</v>
      </c>
      <c r="B4" s="269"/>
      <c r="C4" s="269"/>
      <c r="D4" s="269"/>
      <c r="E4" s="269"/>
      <c r="F4" s="269"/>
      <c r="G4" s="269"/>
      <c r="H4" s="269"/>
    </row>
    <row r="5" spans="1:8">
      <c r="A5" s="267" t="s">
        <v>117</v>
      </c>
      <c r="B5" s="267"/>
      <c r="C5" s="267"/>
      <c r="D5" s="267"/>
      <c r="E5" s="267"/>
      <c r="F5" s="267"/>
      <c r="G5" s="267"/>
      <c r="H5" s="267"/>
    </row>
    <row r="6" spans="1:8">
      <c r="A6" s="268"/>
      <c r="B6" s="268"/>
      <c r="C6" s="268"/>
      <c r="D6" s="268"/>
      <c r="E6" s="268"/>
      <c r="F6" s="268"/>
      <c r="G6" s="268"/>
      <c r="H6" s="268"/>
    </row>
    <row r="7" spans="1:8">
      <c r="A7" s="76"/>
      <c r="B7" s="76"/>
      <c r="C7" s="76"/>
      <c r="D7" s="76"/>
      <c r="E7" s="257"/>
      <c r="F7" s="257"/>
      <c r="G7" s="257"/>
      <c r="H7" s="76"/>
    </row>
    <row r="8" spans="1:8">
      <c r="A8" s="1" t="s">
        <v>3</v>
      </c>
      <c r="E8" s="1" t="s">
        <v>4</v>
      </c>
      <c r="G8" s="106"/>
    </row>
    <row r="9" spans="1:8">
      <c r="A9" s="2" t="s">
        <v>5</v>
      </c>
      <c r="E9" s="2" t="str">
        <f>+'By course'!F10</f>
        <v>To be determined</v>
      </c>
      <c r="G9" s="2"/>
    </row>
    <row r="10" spans="1:8">
      <c r="A10" s="2" t="s">
        <v>6</v>
      </c>
      <c r="E10" s="2" t="str">
        <f>+'By course'!F11</f>
        <v>TBD</v>
      </c>
      <c r="G10" s="2"/>
    </row>
    <row r="11" spans="1:8">
      <c r="A11" s="2" t="s">
        <v>7</v>
      </c>
      <c r="E11" s="2" t="str">
        <f>+'By course'!F12</f>
        <v>xx</v>
      </c>
      <c r="G11" s="2"/>
    </row>
    <row r="12" spans="1:8">
      <c r="A12" s="2" t="s">
        <v>8</v>
      </c>
      <c r="E12" s="2" t="str">
        <f>+'By course'!F13</f>
        <v>xx</v>
      </c>
      <c r="G12" s="2"/>
    </row>
    <row r="13" spans="1:8">
      <c r="A13" s="149" t="s">
        <v>9</v>
      </c>
      <c r="C13" s="141" t="s">
        <v>81</v>
      </c>
      <c r="D13" s="150" t="s">
        <v>88</v>
      </c>
      <c r="E13" s="143"/>
      <c r="F13" s="143"/>
      <c r="G13" s="22" t="s">
        <v>77</v>
      </c>
    </row>
    <row r="14" spans="1:8" ht="16.2" thickBot="1">
      <c r="A14" s="2"/>
      <c r="D14" s="3"/>
      <c r="E14" s="3"/>
      <c r="F14" s="3"/>
      <c r="G14" s="3"/>
      <c r="H14" s="3"/>
    </row>
    <row r="15" spans="1:8" ht="16.8" thickTop="1" thickBot="1">
      <c r="A15" s="4" t="s">
        <v>10</v>
      </c>
      <c r="B15" s="5"/>
      <c r="C15" s="5"/>
      <c r="D15" s="46" t="s">
        <v>11</v>
      </c>
      <c r="E15" s="6"/>
      <c r="F15" s="5"/>
      <c r="G15" s="7" t="s">
        <v>12</v>
      </c>
      <c r="H15" s="8"/>
    </row>
    <row r="16" spans="1:8" ht="16.2" thickTop="1"/>
    <row r="17" spans="1:12">
      <c r="A17" s="151" t="s">
        <v>89</v>
      </c>
      <c r="B17" s="151" t="s">
        <v>90</v>
      </c>
      <c r="C17" s="151" t="s">
        <v>61</v>
      </c>
      <c r="D17" s="151" t="s">
        <v>62</v>
      </c>
    </row>
    <row r="18" spans="1:12">
      <c r="A18" s="151" t="s">
        <v>106</v>
      </c>
      <c r="B18" s="151"/>
      <c r="C18" s="151"/>
      <c r="D18" s="151"/>
    </row>
    <row r="19" spans="1:12">
      <c r="A19" s="113">
        <v>46315</v>
      </c>
      <c r="B19" s="113" t="s">
        <v>14</v>
      </c>
      <c r="H19" s="219">
        <f>+'By course'!E34</f>
        <v>200</v>
      </c>
      <c r="I19">
        <v>25</v>
      </c>
    </row>
    <row r="20" spans="1:12">
      <c r="A20" s="113">
        <f>1+A19</f>
        <v>46316</v>
      </c>
      <c r="B20" s="113" t="s">
        <v>17</v>
      </c>
      <c r="C20" s="2"/>
      <c r="D20" t="s">
        <v>148</v>
      </c>
      <c r="E20" s="152"/>
      <c r="H20" s="219">
        <f>+'By course'!E26</f>
        <v>300</v>
      </c>
      <c r="I20">
        <f>+I19</f>
        <v>25</v>
      </c>
    </row>
    <row r="21" spans="1:12">
      <c r="A21" s="250">
        <f t="shared" ref="A21:A84" si="0">1+A20</f>
        <v>46317</v>
      </c>
      <c r="B21" s="250" t="s">
        <v>15</v>
      </c>
      <c r="C21" s="62" t="s">
        <v>3</v>
      </c>
      <c r="D21" s="62" t="s">
        <v>161</v>
      </c>
      <c r="H21" s="219">
        <f>+'By course'!E18</f>
        <v>300</v>
      </c>
      <c r="I21">
        <f t="shared" ref="I21:I24" si="1">+I20</f>
        <v>25</v>
      </c>
    </row>
    <row r="22" spans="1:12">
      <c r="A22" s="113">
        <f t="shared" si="0"/>
        <v>46318</v>
      </c>
      <c r="B22" s="113" t="s">
        <v>33</v>
      </c>
      <c r="H22" s="219">
        <f>+'By course'!E42</f>
        <v>300</v>
      </c>
      <c r="I22">
        <f t="shared" si="1"/>
        <v>25</v>
      </c>
    </row>
    <row r="23" spans="1:12">
      <c r="A23" s="113">
        <f t="shared" si="0"/>
        <v>46319</v>
      </c>
      <c r="B23" s="113" t="s">
        <v>69</v>
      </c>
      <c r="H23" s="219">
        <f>+'By course'!E54</f>
        <v>350</v>
      </c>
      <c r="I23">
        <f t="shared" si="1"/>
        <v>25</v>
      </c>
    </row>
    <row r="24" spans="1:12">
      <c r="A24" s="113">
        <f t="shared" si="0"/>
        <v>46320</v>
      </c>
      <c r="B24" s="169" t="s">
        <v>70</v>
      </c>
      <c r="H24" s="252">
        <f>+H23</f>
        <v>350</v>
      </c>
      <c r="I24" s="121">
        <f t="shared" si="1"/>
        <v>25</v>
      </c>
      <c r="L24" s="240"/>
    </row>
    <row r="25" spans="1:12">
      <c r="A25" s="113">
        <f t="shared" si="0"/>
        <v>46321</v>
      </c>
      <c r="B25" s="113" t="s">
        <v>34</v>
      </c>
      <c r="H25" s="219">
        <f>SUM(H19:H24)</f>
        <v>1800</v>
      </c>
      <c r="I25" s="271">
        <f>SUM(I19:I24)</f>
        <v>150</v>
      </c>
      <c r="L25" s="240"/>
    </row>
    <row r="26" spans="1:12">
      <c r="A26" s="113">
        <f t="shared" si="0"/>
        <v>46322</v>
      </c>
      <c r="B26" s="113" t="s">
        <v>14</v>
      </c>
      <c r="C26" t="s">
        <v>3</v>
      </c>
      <c r="D26" s="62" t="s">
        <v>162</v>
      </c>
      <c r="I26" s="219">
        <f>+H25-I25</f>
        <v>1650</v>
      </c>
      <c r="L26" s="240"/>
    </row>
    <row r="27" spans="1:12">
      <c r="A27" s="113">
        <f t="shared" si="0"/>
        <v>46323</v>
      </c>
      <c r="B27" s="113" t="s">
        <v>17</v>
      </c>
      <c r="L27" s="241"/>
    </row>
    <row r="28" spans="1:12">
      <c r="A28" s="113">
        <f t="shared" si="0"/>
        <v>46324</v>
      </c>
      <c r="B28" s="113" t="s">
        <v>15</v>
      </c>
      <c r="L28" s="242"/>
    </row>
    <row r="29" spans="1:12">
      <c r="A29" s="113">
        <f t="shared" si="0"/>
        <v>46325</v>
      </c>
      <c r="B29" s="113" t="s">
        <v>33</v>
      </c>
      <c r="L29" s="241"/>
    </row>
    <row r="30" spans="1:12">
      <c r="A30" s="113">
        <f t="shared" si="0"/>
        <v>46326</v>
      </c>
      <c r="B30" s="113" t="s">
        <v>69</v>
      </c>
      <c r="L30" s="242"/>
    </row>
    <row r="31" spans="1:12">
      <c r="A31" s="113">
        <f t="shared" si="0"/>
        <v>46327</v>
      </c>
      <c r="B31" s="113" t="s">
        <v>70</v>
      </c>
      <c r="E31" s="170" t="s">
        <v>107</v>
      </c>
      <c r="L31" s="241"/>
    </row>
    <row r="32" spans="1:12" ht="18" customHeight="1">
      <c r="A32" s="113">
        <f>1+A31</f>
        <v>46328</v>
      </c>
      <c r="B32" s="113" t="s">
        <v>34</v>
      </c>
      <c r="L32" s="242"/>
    </row>
    <row r="33" spans="1:12">
      <c r="A33" s="113">
        <f t="shared" si="0"/>
        <v>46329</v>
      </c>
      <c r="B33" s="113" t="s">
        <v>14</v>
      </c>
      <c r="E33" s="152"/>
      <c r="L33" s="241"/>
    </row>
    <row r="34" spans="1:12">
      <c r="A34" s="113">
        <f t="shared" si="0"/>
        <v>46330</v>
      </c>
      <c r="B34" s="113" t="s">
        <v>17</v>
      </c>
      <c r="E34" s="152"/>
      <c r="L34" s="242"/>
    </row>
    <row r="35" spans="1:12">
      <c r="A35" s="113">
        <f t="shared" si="0"/>
        <v>46331</v>
      </c>
      <c r="B35" s="113" t="s">
        <v>15</v>
      </c>
      <c r="E35" s="152"/>
      <c r="L35" s="241"/>
    </row>
    <row r="36" spans="1:12">
      <c r="A36" s="113">
        <f t="shared" si="0"/>
        <v>46332</v>
      </c>
      <c r="B36" s="113" t="s">
        <v>33</v>
      </c>
      <c r="E36" s="152"/>
      <c r="L36" s="242"/>
    </row>
    <row r="37" spans="1:12">
      <c r="A37" s="113">
        <f t="shared" si="0"/>
        <v>46333</v>
      </c>
      <c r="B37" s="113" t="s">
        <v>69</v>
      </c>
      <c r="E37" s="152"/>
    </row>
    <row r="38" spans="1:12">
      <c r="A38" s="113">
        <f t="shared" si="0"/>
        <v>46334</v>
      </c>
      <c r="B38" s="113" t="s">
        <v>70</v>
      </c>
      <c r="E38" s="152"/>
    </row>
    <row r="39" spans="1:12">
      <c r="A39" s="113">
        <f t="shared" si="0"/>
        <v>46335</v>
      </c>
      <c r="B39" s="113" t="s">
        <v>34</v>
      </c>
      <c r="E39" s="152"/>
    </row>
    <row r="40" spans="1:12">
      <c r="A40" s="113">
        <f t="shared" si="0"/>
        <v>46336</v>
      </c>
      <c r="B40" s="113" t="s">
        <v>14</v>
      </c>
      <c r="E40" s="152"/>
    </row>
    <row r="41" spans="1:12">
      <c r="A41" s="113">
        <f t="shared" si="0"/>
        <v>46337</v>
      </c>
      <c r="B41" s="113" t="s">
        <v>17</v>
      </c>
      <c r="E41" s="152"/>
    </row>
    <row r="42" spans="1:12">
      <c r="A42" s="113">
        <f t="shared" si="0"/>
        <v>46338</v>
      </c>
      <c r="B42" s="113" t="s">
        <v>15</v>
      </c>
      <c r="C42" t="s">
        <v>3</v>
      </c>
      <c r="D42" t="s">
        <v>73</v>
      </c>
      <c r="E42" s="152"/>
    </row>
    <row r="43" spans="1:12">
      <c r="A43" s="169">
        <f t="shared" si="0"/>
        <v>46339</v>
      </c>
      <c r="B43" s="113" t="s">
        <v>33</v>
      </c>
      <c r="C43" s="2"/>
      <c r="E43" s="152"/>
      <c r="F43" s="152"/>
    </row>
    <row r="44" spans="1:12">
      <c r="A44" s="113">
        <f t="shared" si="0"/>
        <v>46340</v>
      </c>
      <c r="B44" s="113" t="s">
        <v>69</v>
      </c>
      <c r="E44" s="152"/>
    </row>
    <row r="45" spans="1:12">
      <c r="A45" s="113">
        <f t="shared" si="0"/>
        <v>46341</v>
      </c>
      <c r="B45" s="113" t="s">
        <v>70</v>
      </c>
      <c r="E45" s="152"/>
    </row>
    <row r="46" spans="1:12">
      <c r="A46" s="113">
        <f t="shared" si="0"/>
        <v>46342</v>
      </c>
      <c r="B46" s="113" t="s">
        <v>34</v>
      </c>
      <c r="E46" s="152"/>
    </row>
    <row r="47" spans="1:12">
      <c r="A47" s="113">
        <f t="shared" si="0"/>
        <v>46343</v>
      </c>
      <c r="B47" s="113" t="s">
        <v>14</v>
      </c>
      <c r="E47" s="152"/>
    </row>
    <row r="48" spans="1:12">
      <c r="A48" s="113">
        <f t="shared" si="0"/>
        <v>46344</v>
      </c>
      <c r="B48" s="113" t="s">
        <v>17</v>
      </c>
      <c r="E48" s="152"/>
    </row>
    <row r="49" spans="1:5">
      <c r="A49" s="113">
        <f t="shared" si="0"/>
        <v>46345</v>
      </c>
      <c r="B49" s="113" t="s">
        <v>15</v>
      </c>
      <c r="E49" s="152"/>
    </row>
    <row r="50" spans="1:5">
      <c r="A50" s="113">
        <f>1+A49</f>
        <v>46346</v>
      </c>
      <c r="B50" s="113" t="s">
        <v>33</v>
      </c>
      <c r="E50" s="152"/>
    </row>
    <row r="51" spans="1:5">
      <c r="A51" s="113">
        <f t="shared" si="0"/>
        <v>46347</v>
      </c>
      <c r="B51" s="113" t="s">
        <v>69</v>
      </c>
    </row>
    <row r="52" spans="1:5">
      <c r="A52" s="113">
        <f t="shared" si="0"/>
        <v>46348</v>
      </c>
      <c r="B52" s="113" t="s">
        <v>70</v>
      </c>
      <c r="E52" s="152"/>
    </row>
    <row r="53" spans="1:5">
      <c r="A53" s="113">
        <f t="shared" si="0"/>
        <v>46349</v>
      </c>
      <c r="B53" s="113" t="s">
        <v>34</v>
      </c>
      <c r="E53" s="152"/>
    </row>
    <row r="54" spans="1:5">
      <c r="A54" s="113">
        <f t="shared" si="0"/>
        <v>46350</v>
      </c>
      <c r="B54" s="113" t="s">
        <v>14</v>
      </c>
      <c r="C54" t="s">
        <v>3</v>
      </c>
      <c r="D54" t="s">
        <v>66</v>
      </c>
      <c r="E54" s="152"/>
    </row>
    <row r="55" spans="1:5">
      <c r="A55" s="113">
        <f t="shared" si="0"/>
        <v>46351</v>
      </c>
      <c r="B55" s="113" t="s">
        <v>17</v>
      </c>
      <c r="E55" s="152"/>
    </row>
    <row r="56" spans="1:5">
      <c r="A56" s="113">
        <f t="shared" si="0"/>
        <v>46352</v>
      </c>
      <c r="B56" s="113" t="s">
        <v>15</v>
      </c>
    </row>
    <row r="57" spans="1:5">
      <c r="A57" s="113">
        <f t="shared" si="0"/>
        <v>46353</v>
      </c>
      <c r="B57" s="113" t="s">
        <v>33</v>
      </c>
      <c r="E57" s="152"/>
    </row>
    <row r="58" spans="1:5">
      <c r="A58" s="113">
        <f t="shared" si="0"/>
        <v>46354</v>
      </c>
      <c r="B58" s="169" t="s">
        <v>69</v>
      </c>
      <c r="E58" s="152"/>
    </row>
    <row r="59" spans="1:5">
      <c r="A59" s="113">
        <f t="shared" si="0"/>
        <v>46355</v>
      </c>
      <c r="B59" s="169" t="s">
        <v>70</v>
      </c>
      <c r="E59" s="171" t="s">
        <v>108</v>
      </c>
    </row>
    <row r="60" spans="1:5">
      <c r="A60" s="113">
        <f t="shared" si="0"/>
        <v>46356</v>
      </c>
      <c r="B60" s="113" t="s">
        <v>34</v>
      </c>
    </row>
    <row r="61" spans="1:5">
      <c r="A61" s="113">
        <f t="shared" si="0"/>
        <v>46357</v>
      </c>
      <c r="B61" s="113" t="s">
        <v>14</v>
      </c>
      <c r="D61" s="152"/>
    </row>
    <row r="62" spans="1:5">
      <c r="A62" s="113">
        <f>1+A61</f>
        <v>46358</v>
      </c>
      <c r="B62" s="113" t="s">
        <v>17</v>
      </c>
    </row>
    <row r="63" spans="1:5">
      <c r="A63" s="113">
        <f t="shared" si="0"/>
        <v>46359</v>
      </c>
      <c r="B63" s="113" t="s">
        <v>15</v>
      </c>
      <c r="E63" s="152"/>
    </row>
    <row r="64" spans="1:5">
      <c r="A64" s="113">
        <f t="shared" si="0"/>
        <v>46360</v>
      </c>
      <c r="B64" s="113" t="s">
        <v>33</v>
      </c>
      <c r="E64" s="152"/>
    </row>
    <row r="65" spans="1:6">
      <c r="A65" s="113">
        <f t="shared" si="0"/>
        <v>46361</v>
      </c>
      <c r="B65" s="113" t="s">
        <v>69</v>
      </c>
      <c r="C65" s="2"/>
      <c r="E65" s="152"/>
    </row>
    <row r="66" spans="1:6">
      <c r="A66" s="113">
        <f t="shared" si="0"/>
        <v>46362</v>
      </c>
      <c r="B66" s="113" t="s">
        <v>70</v>
      </c>
      <c r="E66" s="152"/>
    </row>
    <row r="67" spans="1:6">
      <c r="A67" s="113">
        <f t="shared" si="0"/>
        <v>46363</v>
      </c>
      <c r="B67" s="113" t="s">
        <v>34</v>
      </c>
      <c r="E67" s="152"/>
    </row>
    <row r="68" spans="1:6">
      <c r="A68" s="113">
        <f t="shared" si="0"/>
        <v>46364</v>
      </c>
      <c r="B68" s="113" t="s">
        <v>14</v>
      </c>
      <c r="C68" t="s">
        <v>3</v>
      </c>
      <c r="D68" s="152" t="s">
        <v>75</v>
      </c>
      <c r="E68" s="152"/>
    </row>
    <row r="69" spans="1:6">
      <c r="A69" s="113">
        <f t="shared" si="0"/>
        <v>46365</v>
      </c>
      <c r="B69" s="113" t="s">
        <v>17</v>
      </c>
    </row>
    <row r="70" spans="1:6">
      <c r="A70" s="113">
        <f t="shared" si="0"/>
        <v>46366</v>
      </c>
      <c r="B70" s="113" t="s">
        <v>15</v>
      </c>
      <c r="C70" t="s">
        <v>3</v>
      </c>
      <c r="D70" t="s">
        <v>149</v>
      </c>
      <c r="E70" s="152"/>
    </row>
    <row r="71" spans="1:6">
      <c r="A71" s="113">
        <f t="shared" si="0"/>
        <v>46367</v>
      </c>
      <c r="B71" s="113" t="s">
        <v>33</v>
      </c>
      <c r="E71" s="152"/>
    </row>
    <row r="72" spans="1:6">
      <c r="A72" s="113">
        <f t="shared" si="0"/>
        <v>46368</v>
      </c>
      <c r="B72" s="113" t="s">
        <v>69</v>
      </c>
      <c r="E72" s="152"/>
    </row>
    <row r="73" spans="1:6">
      <c r="A73" s="113">
        <f t="shared" si="0"/>
        <v>46369</v>
      </c>
      <c r="B73" s="113" t="s">
        <v>70</v>
      </c>
    </row>
    <row r="74" spans="1:6">
      <c r="A74" s="113">
        <f t="shared" si="0"/>
        <v>46370</v>
      </c>
      <c r="B74" s="113" t="s">
        <v>34</v>
      </c>
    </row>
    <row r="75" spans="1:6">
      <c r="A75" s="113">
        <f t="shared" si="0"/>
        <v>46371</v>
      </c>
      <c r="B75" s="113" t="s">
        <v>14</v>
      </c>
    </row>
    <row r="76" spans="1:6">
      <c r="A76" s="113">
        <f t="shared" si="0"/>
        <v>46372</v>
      </c>
      <c r="B76" s="113" t="s">
        <v>17</v>
      </c>
      <c r="E76" s="152"/>
    </row>
    <row r="77" spans="1:6">
      <c r="A77" s="169">
        <f t="shared" si="0"/>
        <v>46373</v>
      </c>
      <c r="B77" s="113" t="s">
        <v>15</v>
      </c>
      <c r="D77" s="62" t="s">
        <v>72</v>
      </c>
      <c r="E77" s="152"/>
      <c r="F77" s="152"/>
    </row>
    <row r="78" spans="1:6">
      <c r="A78" s="113">
        <f>1+A77</f>
        <v>46374</v>
      </c>
      <c r="B78" s="113" t="s">
        <v>33</v>
      </c>
      <c r="E78" s="152"/>
    </row>
    <row r="79" spans="1:6">
      <c r="A79" s="113">
        <f t="shared" si="0"/>
        <v>46375</v>
      </c>
      <c r="B79" s="113" t="s">
        <v>69</v>
      </c>
    </row>
    <row r="80" spans="1:6">
      <c r="A80" s="113">
        <f t="shared" si="0"/>
        <v>46376</v>
      </c>
      <c r="B80" s="113" t="s">
        <v>70</v>
      </c>
    </row>
    <row r="81" spans="1:5">
      <c r="A81" s="113">
        <f t="shared" si="0"/>
        <v>46377</v>
      </c>
      <c r="B81" s="113" t="s">
        <v>34</v>
      </c>
    </row>
    <row r="82" spans="1:5">
      <c r="A82" s="113">
        <f t="shared" si="0"/>
        <v>46378</v>
      </c>
      <c r="B82" s="113" t="s">
        <v>14</v>
      </c>
      <c r="E82" s="152"/>
    </row>
    <row r="83" spans="1:5">
      <c r="A83" s="113">
        <f t="shared" si="0"/>
        <v>46379</v>
      </c>
      <c r="B83" s="113" t="s">
        <v>17</v>
      </c>
    </row>
    <row r="84" spans="1:5">
      <c r="A84" s="113">
        <f t="shared" si="0"/>
        <v>46380</v>
      </c>
      <c r="B84" s="113" t="s">
        <v>15</v>
      </c>
      <c r="E84" s="152"/>
    </row>
    <row r="85" spans="1:5">
      <c r="A85" s="113">
        <f t="shared" ref="A85:A112" si="2">1+A84</f>
        <v>46381</v>
      </c>
      <c r="B85" s="113" t="s">
        <v>33</v>
      </c>
      <c r="C85" t="s">
        <v>3</v>
      </c>
      <c r="D85" t="s">
        <v>115</v>
      </c>
    </row>
    <row r="86" spans="1:5">
      <c r="A86" s="113">
        <f t="shared" si="2"/>
        <v>46382</v>
      </c>
      <c r="B86" s="113" t="s">
        <v>69</v>
      </c>
      <c r="E86" s="152"/>
    </row>
    <row r="87" spans="1:5">
      <c r="A87" s="113">
        <f t="shared" si="2"/>
        <v>46383</v>
      </c>
      <c r="B87" s="113" t="s">
        <v>70</v>
      </c>
      <c r="D87" s="62" t="s">
        <v>105</v>
      </c>
      <c r="E87" s="152"/>
    </row>
    <row r="88" spans="1:5">
      <c r="A88" s="113">
        <f t="shared" si="2"/>
        <v>46384</v>
      </c>
      <c r="B88" s="113" t="s">
        <v>34</v>
      </c>
      <c r="E88" s="152"/>
    </row>
    <row r="89" spans="1:5">
      <c r="A89" s="113">
        <f t="shared" si="2"/>
        <v>46385</v>
      </c>
      <c r="B89" s="113" t="s">
        <v>14</v>
      </c>
      <c r="C89" s="2"/>
      <c r="E89" s="152"/>
    </row>
    <row r="90" spans="1:5">
      <c r="A90" s="113">
        <f t="shared" si="2"/>
        <v>46386</v>
      </c>
      <c r="B90" s="113" t="s">
        <v>17</v>
      </c>
      <c r="C90" s="2"/>
    </row>
    <row r="91" spans="1:5">
      <c r="A91" s="113">
        <f t="shared" si="2"/>
        <v>46387</v>
      </c>
      <c r="B91" s="113" t="s">
        <v>15</v>
      </c>
    </row>
    <row r="92" spans="1:5">
      <c r="A92" s="113">
        <f t="shared" si="2"/>
        <v>46388</v>
      </c>
      <c r="B92" s="113" t="s">
        <v>33</v>
      </c>
      <c r="E92" s="152"/>
    </row>
    <row r="93" spans="1:5">
      <c r="A93" s="113">
        <f t="shared" si="2"/>
        <v>46389</v>
      </c>
      <c r="B93" s="113" t="s">
        <v>69</v>
      </c>
      <c r="C93" s="2"/>
    </row>
    <row r="94" spans="1:5">
      <c r="A94" s="113">
        <f t="shared" si="2"/>
        <v>46390</v>
      </c>
      <c r="B94" s="113" t="s">
        <v>70</v>
      </c>
      <c r="E94" s="152"/>
    </row>
    <row r="95" spans="1:5">
      <c r="A95" s="113">
        <f t="shared" si="2"/>
        <v>46391</v>
      </c>
      <c r="B95" s="113" t="s">
        <v>34</v>
      </c>
      <c r="C95" s="2" t="s">
        <v>4</v>
      </c>
      <c r="D95" t="str">
        <f>+D21</f>
        <v>Fraud-2026</v>
      </c>
    </row>
    <row r="96" spans="1:5">
      <c r="A96" s="113">
        <f t="shared" si="2"/>
        <v>46392</v>
      </c>
      <c r="B96" s="113" t="s">
        <v>14</v>
      </c>
      <c r="E96" s="152"/>
    </row>
    <row r="97" spans="1:5">
      <c r="A97" s="113">
        <f t="shared" si="2"/>
        <v>46393</v>
      </c>
      <c r="B97" s="113" t="s">
        <v>17</v>
      </c>
      <c r="E97" s="152"/>
    </row>
    <row r="98" spans="1:5">
      <c r="A98" s="113">
        <f t="shared" si="2"/>
        <v>46394</v>
      </c>
      <c r="B98" s="113" t="s">
        <v>15</v>
      </c>
      <c r="C98" s="2" t="s">
        <v>4</v>
      </c>
      <c r="D98" s="152" t="s">
        <v>75</v>
      </c>
      <c r="E98" s="152"/>
    </row>
    <row r="99" spans="1:5">
      <c r="A99" s="113">
        <f t="shared" si="2"/>
        <v>46395</v>
      </c>
      <c r="B99" s="113" t="s">
        <v>33</v>
      </c>
      <c r="C99" s="2" t="s">
        <v>4</v>
      </c>
      <c r="D99" t="s">
        <v>149</v>
      </c>
    </row>
    <row r="100" spans="1:5">
      <c r="A100" s="113">
        <f t="shared" si="2"/>
        <v>46396</v>
      </c>
      <c r="B100" s="113" t="s">
        <v>69</v>
      </c>
      <c r="E100" s="152"/>
    </row>
    <row r="101" spans="1:5">
      <c r="A101" s="113">
        <f t="shared" si="2"/>
        <v>46397</v>
      </c>
      <c r="B101" s="113" t="s">
        <v>70</v>
      </c>
      <c r="E101" s="152"/>
    </row>
    <row r="102" spans="1:5">
      <c r="A102" s="113">
        <f t="shared" si="2"/>
        <v>46398</v>
      </c>
      <c r="B102" s="113" t="s">
        <v>34</v>
      </c>
      <c r="C102" s="2" t="s">
        <v>4</v>
      </c>
      <c r="D102" t="s">
        <v>66</v>
      </c>
      <c r="E102" s="152"/>
    </row>
    <row r="103" spans="1:5">
      <c r="A103" s="113">
        <f t="shared" si="2"/>
        <v>46399</v>
      </c>
      <c r="B103" s="113" t="s">
        <v>14</v>
      </c>
      <c r="E103" s="152"/>
    </row>
    <row r="104" spans="1:5">
      <c r="A104" s="113">
        <f t="shared" si="2"/>
        <v>46400</v>
      </c>
      <c r="B104" s="113" t="s">
        <v>17</v>
      </c>
      <c r="C104" s="2"/>
      <c r="E104" s="152"/>
    </row>
    <row r="105" spans="1:5">
      <c r="A105" s="113">
        <f t="shared" si="2"/>
        <v>46401</v>
      </c>
      <c r="B105" s="113" t="s">
        <v>15</v>
      </c>
      <c r="C105" s="116"/>
      <c r="D105" s="62" t="s">
        <v>71</v>
      </c>
      <c r="E105" s="152"/>
    </row>
    <row r="106" spans="1:5">
      <c r="A106" s="113">
        <f t="shared" si="2"/>
        <v>46402</v>
      </c>
      <c r="B106" s="113" t="s">
        <v>33</v>
      </c>
      <c r="C106" s="116"/>
      <c r="E106" s="152"/>
    </row>
    <row r="107" spans="1:5">
      <c r="A107" s="113">
        <f t="shared" si="2"/>
        <v>46403</v>
      </c>
      <c r="B107" s="113" t="s">
        <v>69</v>
      </c>
      <c r="C107" s="116"/>
    </row>
    <row r="108" spans="1:5">
      <c r="A108" s="113">
        <f t="shared" si="2"/>
        <v>46404</v>
      </c>
      <c r="B108" s="113" t="s">
        <v>70</v>
      </c>
      <c r="C108" s="116"/>
    </row>
    <row r="109" spans="1:5">
      <c r="A109" s="113">
        <f t="shared" si="2"/>
        <v>46405</v>
      </c>
      <c r="B109" s="113" t="s">
        <v>34</v>
      </c>
      <c r="C109" s="2" t="s">
        <v>4</v>
      </c>
      <c r="D109" t="s">
        <v>155</v>
      </c>
    </row>
    <row r="110" spans="1:5">
      <c r="A110" s="113">
        <f t="shared" si="2"/>
        <v>46406</v>
      </c>
      <c r="B110" s="113" t="s">
        <v>14</v>
      </c>
      <c r="C110" s="116"/>
    </row>
    <row r="111" spans="1:5">
      <c r="A111" s="113">
        <f t="shared" si="2"/>
        <v>46407</v>
      </c>
      <c r="B111" s="113" t="s">
        <v>17</v>
      </c>
      <c r="C111" s="116"/>
    </row>
    <row r="112" spans="1:5">
      <c r="A112" s="113">
        <f t="shared" si="2"/>
        <v>46408</v>
      </c>
      <c r="B112" s="113" t="s">
        <v>15</v>
      </c>
      <c r="C112" s="116"/>
      <c r="E112" s="171" t="s">
        <v>112</v>
      </c>
    </row>
    <row r="113" spans="1:3">
      <c r="A113" s="115"/>
      <c r="B113" s="113"/>
      <c r="C113" s="116"/>
    </row>
    <row r="114" spans="1:3">
      <c r="A114" s="115"/>
      <c r="B114" s="113"/>
      <c r="C114" s="116"/>
    </row>
    <row r="115" spans="1:3">
      <c r="A115" s="115"/>
      <c r="B115" s="113"/>
      <c r="C115" s="116"/>
    </row>
    <row r="116" spans="1:3">
      <c r="A116" s="115"/>
      <c r="B116" s="113"/>
      <c r="C116" s="116"/>
    </row>
    <row r="117" spans="1:3">
      <c r="B117" s="113"/>
    </row>
    <row r="118" spans="1:3">
      <c r="B118" s="113"/>
    </row>
    <row r="119" spans="1:3">
      <c r="B119" s="113"/>
    </row>
    <row r="120" spans="1:3">
      <c r="B120" s="113"/>
    </row>
    <row r="121" spans="1:3">
      <c r="B121" s="113"/>
    </row>
    <row r="122" spans="1:3">
      <c r="B122" s="113"/>
    </row>
    <row r="123" spans="1:3">
      <c r="B123" s="113"/>
    </row>
    <row r="124" spans="1:3">
      <c r="B124" s="113"/>
    </row>
    <row r="125" spans="1:3">
      <c r="B125" s="113"/>
    </row>
    <row r="126" spans="1:3">
      <c r="B126" s="113"/>
    </row>
    <row r="127" spans="1:3">
      <c r="B127" s="113"/>
    </row>
    <row r="128" spans="1:3">
      <c r="B128" s="113"/>
    </row>
    <row r="129" spans="2:2">
      <c r="B129" s="113"/>
    </row>
    <row r="130" spans="2:2">
      <c r="B130" s="113"/>
    </row>
    <row r="131" spans="2:2">
      <c r="B131" s="113"/>
    </row>
    <row r="132" spans="2:2">
      <c r="B132" s="113"/>
    </row>
    <row r="133" spans="2:2">
      <c r="B133" s="113"/>
    </row>
    <row r="134" spans="2:2">
      <c r="B134" s="113"/>
    </row>
    <row r="135" spans="2:2">
      <c r="B135" s="113"/>
    </row>
    <row r="136" spans="2:2">
      <c r="B136" s="113"/>
    </row>
    <row r="137" spans="2:2">
      <c r="B137" s="113"/>
    </row>
    <row r="138" spans="2:2">
      <c r="B138" s="113"/>
    </row>
    <row r="139" spans="2:2">
      <c r="B139" s="113"/>
    </row>
  </sheetData>
  <mergeCells count="7">
    <mergeCell ref="E7:G7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4" sqref="A4"/>
    </sheetView>
  </sheetViews>
  <sheetFormatPr defaultRowHeight="15.6"/>
  <cols>
    <col min="1" max="1" width="8.09765625" bestFit="1" customWidth="1"/>
    <col min="2" max="2" width="10.19921875" style="116" customWidth="1"/>
    <col min="3" max="3" width="10.09765625" style="116" bestFit="1" customWidth="1"/>
    <col min="4" max="4" width="12.59765625" style="116" bestFit="1" customWidth="1"/>
  </cols>
  <sheetData>
    <row r="1" spans="1:5">
      <c r="A1" s="175">
        <f>+'By date'!A19</f>
        <v>46315</v>
      </c>
      <c r="B1" s="175" t="str">
        <f>+'By date'!B19</f>
        <v>Tuesday</v>
      </c>
      <c r="C1" s="175" t="str">
        <f>+'By date'!C21</f>
        <v>South Hills</v>
      </c>
      <c r="D1" s="175" t="str">
        <f>+'By date'!D21</f>
        <v>Fraud-2026</v>
      </c>
      <c r="E1" s="62"/>
    </row>
    <row r="2" spans="1:5">
      <c r="A2" s="175">
        <f>+'By location'!A22</f>
        <v>46336</v>
      </c>
      <c r="B2" s="175" t="str">
        <f>+'By location'!B22</f>
        <v>Tuesday</v>
      </c>
      <c r="C2" s="175" t="str">
        <f>+'By location'!C22</f>
        <v>South Hills</v>
      </c>
      <c r="D2" s="175" t="str">
        <f>+'By location'!D22</f>
        <v xml:space="preserve">Tax Planning </v>
      </c>
      <c r="E2" s="62"/>
    </row>
    <row r="3" spans="1:5">
      <c r="A3" s="175">
        <f>+'By location'!A24</f>
        <v>46352</v>
      </c>
      <c r="B3" s="175" t="str">
        <f>+'By location'!B24</f>
        <v>Thursday</v>
      </c>
      <c r="C3" s="175" t="str">
        <f>+'By location'!C24</f>
        <v>South Hills</v>
      </c>
      <c r="D3" s="175" t="str">
        <f>+'By location'!D24</f>
        <v>A&amp;A Update</v>
      </c>
      <c r="E3" s="62"/>
    </row>
    <row r="4" spans="1:5">
      <c r="A4" s="175">
        <f>+'By location'!A25</f>
        <v>46366</v>
      </c>
      <c r="B4" s="175" t="str">
        <f>+'By location'!B25</f>
        <v>Thursday</v>
      </c>
      <c r="C4" s="175" t="str">
        <f>+'By location'!C25</f>
        <v>South Hills</v>
      </c>
      <c r="D4" s="175" t="str">
        <f>+'By location'!D25</f>
        <v>FTU-Ind</v>
      </c>
      <c r="E4" s="62"/>
    </row>
    <row r="5" spans="1:5">
      <c r="A5" s="175">
        <f>+'By location'!A26</f>
        <v>46367</v>
      </c>
      <c r="B5" s="175" t="str">
        <f>+'By location'!B26</f>
        <v>Friday</v>
      </c>
      <c r="C5" s="175" t="str">
        <f>+'By location'!C26</f>
        <v>South Hills</v>
      </c>
      <c r="D5" s="175" t="str">
        <f>+'By location'!D26</f>
        <v>FTU-Business</v>
      </c>
      <c r="E5" s="62"/>
    </row>
    <row r="6" spans="1:5">
      <c r="A6" s="175">
        <f>+'By location'!A28</f>
        <v>46381</v>
      </c>
      <c r="B6" s="175" t="str">
        <f>+'By location'!B28</f>
        <v>Friday</v>
      </c>
      <c r="C6" s="175" t="str">
        <f>+'By location'!C28</f>
        <v>South Hills</v>
      </c>
      <c r="D6" s="175" t="str">
        <f>+'By location'!D28</f>
        <v>ETHICS</v>
      </c>
      <c r="E6" s="62"/>
    </row>
    <row r="7" spans="1:5">
      <c r="A7" s="175"/>
      <c r="B7" s="175"/>
      <c r="C7" s="175"/>
      <c r="D7" s="175"/>
      <c r="E7" s="62"/>
    </row>
    <row r="8" spans="1:5">
      <c r="A8" s="175"/>
      <c r="B8" s="175"/>
      <c r="C8" s="175"/>
      <c r="D8" s="175"/>
      <c r="E8" s="62"/>
    </row>
    <row r="9" spans="1:5">
      <c r="A9" s="175">
        <f>+'By location'!A31</f>
        <v>46339</v>
      </c>
      <c r="B9" s="175" t="str">
        <f>+'By location'!B31</f>
        <v>Friday</v>
      </c>
      <c r="C9" s="175">
        <f>+'By location'!C31</f>
        <v>0</v>
      </c>
      <c r="D9" s="175">
        <f>+'By location'!D31</f>
        <v>0</v>
      </c>
      <c r="E9" s="62"/>
    </row>
    <row r="10" spans="1:5">
      <c r="A10" s="175">
        <f>+'By location'!A33</f>
        <v>46391</v>
      </c>
      <c r="B10" s="175" t="str">
        <f>+'By location'!B33</f>
        <v>Monday</v>
      </c>
      <c r="C10" s="175" t="str">
        <f>+'By location'!C33</f>
        <v>North Hills</v>
      </c>
      <c r="D10" s="175" t="str">
        <f>+'By location'!D33</f>
        <v>Fraud-2026</v>
      </c>
      <c r="E10" s="62"/>
    </row>
    <row r="11" spans="1:5">
      <c r="A11" s="175">
        <f>+'By location'!A34</f>
        <v>46394</v>
      </c>
      <c r="B11" s="175" t="str">
        <f>+'By location'!B34</f>
        <v>Thursday</v>
      </c>
      <c r="C11" s="175" t="str">
        <f>+'By location'!C34</f>
        <v>North Hills</v>
      </c>
      <c r="D11" s="175" t="str">
        <f>+'By location'!D34</f>
        <v>FTU-Ind</v>
      </c>
      <c r="E11" s="62"/>
    </row>
    <row r="12" spans="1:5">
      <c r="A12" s="175">
        <f>+'By location'!A35</f>
        <v>46395</v>
      </c>
      <c r="B12" s="175" t="str">
        <f>+'By location'!B35</f>
        <v>Friday</v>
      </c>
      <c r="C12" s="175" t="str">
        <f>+'By location'!C35</f>
        <v>North Hills</v>
      </c>
      <c r="D12" s="175" t="str">
        <f>+'By location'!D35</f>
        <v>FTU-Business</v>
      </c>
      <c r="E12" s="62"/>
    </row>
    <row r="13" spans="1:5">
      <c r="A13" s="175"/>
      <c r="B13" s="175"/>
      <c r="C13" s="175"/>
      <c r="D13" s="175"/>
      <c r="E13" s="62"/>
    </row>
    <row r="14" spans="1:5">
      <c r="A14" s="175"/>
      <c r="B14" s="175"/>
      <c r="C14" s="175"/>
      <c r="D14" s="17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B11" sqref="B11"/>
    </sheetView>
  </sheetViews>
  <sheetFormatPr defaultRowHeight="15.6"/>
  <cols>
    <col min="1" max="1" width="15.3984375" customWidth="1"/>
    <col min="2" max="2" width="6.3984375" style="116" customWidth="1"/>
    <col min="3" max="3" width="5.296875" style="116" bestFit="1" customWidth="1"/>
    <col min="4" max="16" width="5.69921875" style="116" customWidth="1"/>
    <col min="17" max="17" width="6" customWidth="1"/>
  </cols>
  <sheetData>
    <row r="1" spans="1:16" ht="18">
      <c r="B1" s="153">
        <f t="shared" ref="B1:G1" si="0">1+C1</f>
        <v>2026</v>
      </c>
      <c r="C1" s="153">
        <f t="shared" si="0"/>
        <v>2025</v>
      </c>
      <c r="D1" s="153">
        <f t="shared" si="0"/>
        <v>2024</v>
      </c>
      <c r="E1" s="153">
        <f t="shared" si="0"/>
        <v>2023</v>
      </c>
      <c r="F1" s="153">
        <f t="shared" si="0"/>
        <v>2022</v>
      </c>
      <c r="G1" s="153">
        <f t="shared" si="0"/>
        <v>2021</v>
      </c>
      <c r="H1" s="153">
        <f t="shared" ref="H1" si="1">1+I1</f>
        <v>2020</v>
      </c>
      <c r="I1" s="153">
        <f t="shared" ref="I1:N1" si="2">1+J1</f>
        <v>2019</v>
      </c>
      <c r="J1" s="153">
        <f t="shared" si="2"/>
        <v>2018</v>
      </c>
      <c r="K1" s="153">
        <f t="shared" si="2"/>
        <v>2017</v>
      </c>
      <c r="L1" s="153">
        <f t="shared" si="2"/>
        <v>2016</v>
      </c>
      <c r="M1" s="153">
        <f t="shared" si="2"/>
        <v>2015</v>
      </c>
      <c r="N1" s="153">
        <f t="shared" si="2"/>
        <v>2014</v>
      </c>
      <c r="O1" s="153">
        <f>1+P1</f>
        <v>2013</v>
      </c>
      <c r="P1" s="153">
        <v>2012</v>
      </c>
    </row>
    <row r="2" spans="1:16">
      <c r="A2" s="107" t="s">
        <v>92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6">
      <c r="A3" t="s">
        <v>73</v>
      </c>
      <c r="B3" s="116" t="s">
        <v>95</v>
      </c>
      <c r="C3" s="116" t="s">
        <v>95</v>
      </c>
      <c r="E3" s="116" t="s">
        <v>95</v>
      </c>
      <c r="G3" s="116" t="s">
        <v>95</v>
      </c>
      <c r="I3" s="116" t="s">
        <v>95</v>
      </c>
      <c r="K3" s="116" t="s">
        <v>95</v>
      </c>
      <c r="M3" s="116" t="s">
        <v>95</v>
      </c>
      <c r="O3" s="116" t="s">
        <v>95</v>
      </c>
    </row>
    <row r="4" spans="1:16">
      <c r="A4" t="s">
        <v>74</v>
      </c>
      <c r="B4" s="116" t="s">
        <v>95</v>
      </c>
      <c r="C4" s="116" t="s">
        <v>95</v>
      </c>
      <c r="D4" s="116" t="s">
        <v>114</v>
      </c>
      <c r="E4" s="116" t="s">
        <v>95</v>
      </c>
      <c r="F4" s="116" t="s">
        <v>95</v>
      </c>
      <c r="G4" s="116" t="s">
        <v>95</v>
      </c>
      <c r="H4" s="116" t="s">
        <v>95</v>
      </c>
      <c r="I4" s="116" t="s">
        <v>95</v>
      </c>
      <c r="J4" s="116" t="s">
        <v>95</v>
      </c>
      <c r="K4" s="116" t="s">
        <v>95</v>
      </c>
      <c r="L4" s="116" t="s">
        <v>95</v>
      </c>
      <c r="M4" s="116" t="s">
        <v>95</v>
      </c>
      <c r="N4" s="116" t="s">
        <v>95</v>
      </c>
      <c r="O4" s="116" t="s">
        <v>95</v>
      </c>
      <c r="P4" s="116" t="s">
        <v>95</v>
      </c>
    </row>
    <row r="5" spans="1:16">
      <c r="A5" t="s">
        <v>113</v>
      </c>
      <c r="K5" s="116" t="s">
        <v>95</v>
      </c>
    </row>
    <row r="6" spans="1:16">
      <c r="A6" t="s">
        <v>65</v>
      </c>
      <c r="M6" s="116" t="s">
        <v>95</v>
      </c>
    </row>
    <row r="7" spans="1:16">
      <c r="A7" t="s">
        <v>91</v>
      </c>
      <c r="L7" s="116" t="s">
        <v>95</v>
      </c>
      <c r="O7" s="116" t="s">
        <v>95</v>
      </c>
    </row>
    <row r="8" spans="1:16">
      <c r="A8" t="s">
        <v>93</v>
      </c>
      <c r="E8" s="116" t="s">
        <v>114</v>
      </c>
      <c r="F8" s="116" t="s">
        <v>114</v>
      </c>
      <c r="I8" s="116" t="s">
        <v>114</v>
      </c>
      <c r="N8" s="116" t="s">
        <v>95</v>
      </c>
      <c r="O8" s="116" t="s">
        <v>95</v>
      </c>
      <c r="P8" s="116" t="s">
        <v>95</v>
      </c>
    </row>
    <row r="9" spans="1:16">
      <c r="A9" t="s">
        <v>94</v>
      </c>
      <c r="F9" s="116" t="s">
        <v>114</v>
      </c>
      <c r="I9" s="116" t="s">
        <v>114</v>
      </c>
      <c r="N9" s="116" t="s">
        <v>95</v>
      </c>
      <c r="O9" s="116" t="s">
        <v>95</v>
      </c>
    </row>
    <row r="10" spans="1:16">
      <c r="A10" t="s">
        <v>96</v>
      </c>
      <c r="C10" s="116" t="s">
        <v>95</v>
      </c>
      <c r="I10" s="116" t="s">
        <v>114</v>
      </c>
      <c r="L10" s="116" t="s">
        <v>95</v>
      </c>
      <c r="P10" s="116" t="s">
        <v>95</v>
      </c>
    </row>
    <row r="11" spans="1:16">
      <c r="A11" t="s">
        <v>147</v>
      </c>
      <c r="D11" s="116" t="s">
        <v>114</v>
      </c>
    </row>
    <row r="13" spans="1:16">
      <c r="A13" t="s">
        <v>146</v>
      </c>
      <c r="E13" s="116" t="s">
        <v>114</v>
      </c>
    </row>
    <row r="14" spans="1:16">
      <c r="A14" t="s">
        <v>66</v>
      </c>
      <c r="C14" s="116" t="s">
        <v>95</v>
      </c>
      <c r="D14" s="116" t="s">
        <v>95</v>
      </c>
      <c r="E14" s="116" t="s">
        <v>95</v>
      </c>
      <c r="F14" s="116" t="s">
        <v>95</v>
      </c>
      <c r="G14" s="116" t="s">
        <v>95</v>
      </c>
      <c r="H14" s="116" t="s">
        <v>95</v>
      </c>
      <c r="I14" s="116" t="s">
        <v>95</v>
      </c>
      <c r="J14" s="116" t="s">
        <v>95</v>
      </c>
      <c r="K14" s="116" t="s">
        <v>95</v>
      </c>
      <c r="L14" s="116" t="s">
        <v>95</v>
      </c>
      <c r="M14" s="116" t="s">
        <v>95</v>
      </c>
      <c r="N14" s="116" t="s">
        <v>95</v>
      </c>
      <c r="O14" s="116" t="s">
        <v>95</v>
      </c>
      <c r="P14" s="116" t="s">
        <v>95</v>
      </c>
    </row>
    <row r="15" spans="1:16">
      <c r="A15" t="s">
        <v>75</v>
      </c>
      <c r="B15" s="116" t="s">
        <v>95</v>
      </c>
      <c r="C15" s="116" t="s">
        <v>95</v>
      </c>
      <c r="D15" s="116" t="s">
        <v>95</v>
      </c>
      <c r="E15" s="116" t="s">
        <v>95</v>
      </c>
      <c r="F15" s="116" t="s">
        <v>95</v>
      </c>
      <c r="G15" s="116" t="s">
        <v>95</v>
      </c>
      <c r="H15" s="116" t="s">
        <v>95</v>
      </c>
      <c r="I15" s="116" t="s">
        <v>95</v>
      </c>
      <c r="J15" s="116" t="s">
        <v>95</v>
      </c>
      <c r="K15" s="116" t="s">
        <v>95</v>
      </c>
      <c r="L15" s="116" t="s">
        <v>95</v>
      </c>
      <c r="M15" s="116" t="s">
        <v>95</v>
      </c>
      <c r="N15" s="116" t="s">
        <v>95</v>
      </c>
      <c r="O15" s="116" t="s">
        <v>95</v>
      </c>
      <c r="P15" s="116" t="s">
        <v>95</v>
      </c>
    </row>
    <row r="16" spans="1:16">
      <c r="A16" t="s">
        <v>76</v>
      </c>
      <c r="B16" s="116" t="s">
        <v>95</v>
      </c>
      <c r="C16" s="116" t="s">
        <v>95</v>
      </c>
      <c r="D16" s="116" t="s">
        <v>95</v>
      </c>
      <c r="E16" s="116" t="s">
        <v>95</v>
      </c>
      <c r="F16" s="116" t="s">
        <v>95</v>
      </c>
      <c r="G16" s="116" t="s">
        <v>95</v>
      </c>
      <c r="H16" s="116" t="s">
        <v>95</v>
      </c>
      <c r="I16" s="116" t="s">
        <v>95</v>
      </c>
      <c r="J16" s="116" t="s">
        <v>95</v>
      </c>
      <c r="K16" s="116" t="s">
        <v>95</v>
      </c>
      <c r="L16" s="116" t="s">
        <v>95</v>
      </c>
      <c r="M16" s="116" t="s">
        <v>95</v>
      </c>
      <c r="N16" s="116" t="s">
        <v>95</v>
      </c>
      <c r="O16" s="116" t="s">
        <v>95</v>
      </c>
      <c r="P16" s="116" t="s">
        <v>95</v>
      </c>
    </row>
    <row r="17" spans="1:15">
      <c r="A17" t="s">
        <v>97</v>
      </c>
      <c r="K17" s="116" t="s">
        <v>95</v>
      </c>
      <c r="L17" s="116" t="s">
        <v>95</v>
      </c>
      <c r="M17" s="116" t="s">
        <v>95</v>
      </c>
      <c r="N17" s="116" t="s">
        <v>95</v>
      </c>
      <c r="O17" s="116" t="s">
        <v>95</v>
      </c>
    </row>
    <row r="18" spans="1:15">
      <c r="A18" t="s">
        <v>133</v>
      </c>
      <c r="G18" s="116" t="s">
        <v>95</v>
      </c>
    </row>
    <row r="20" spans="1:15">
      <c r="C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course</vt:lpstr>
      <vt:lpstr>By location</vt:lpstr>
      <vt:lpstr>By date</vt:lpstr>
      <vt:lpstr>Foldr Lbls</vt:lpstr>
      <vt:lpstr>Past Yrs</vt:lpstr>
    </vt:vector>
  </TitlesOfParts>
  <Company>Robert J. Henkels, CPA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Bob Henkels</cp:lastModifiedBy>
  <cp:lastPrinted>2026-09-26T19:50:59Z</cp:lastPrinted>
  <dcterms:created xsi:type="dcterms:W3CDTF">2013-06-26T19:35:47Z</dcterms:created>
  <dcterms:modified xsi:type="dcterms:W3CDTF">2026-09-26T20:28:54Z</dcterms:modified>
</cp:coreProperties>
</file>